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775" activeTab="0"/>
  </bookViews>
  <sheets>
    <sheet name="kategorie A" sheetId="1" r:id="rId1"/>
    <sheet name="kategorie B" sheetId="2" r:id="rId2"/>
    <sheet name="Hodnocení" sheetId="3" r:id="rId3"/>
  </sheets>
  <definedNames/>
  <calcPr fullCalcOnLoad="1"/>
</workbook>
</file>

<file path=xl/sharedStrings.xml><?xml version="1.0" encoding="utf-8"?>
<sst xmlns="http://schemas.openxmlformats.org/spreadsheetml/2006/main" count="272" uniqueCount="153">
  <si>
    <t>Por. č.</t>
  </si>
  <si>
    <t>Kód</t>
  </si>
  <si>
    <t>1.</t>
  </si>
  <si>
    <t>2.</t>
  </si>
  <si>
    <t>3.</t>
  </si>
  <si>
    <t>Tomáš Nigrovič</t>
  </si>
  <si>
    <t>ZŠ Svätej Rodiny</t>
  </si>
  <si>
    <t>Gercenova 10</t>
  </si>
  <si>
    <t>Bratislava</t>
  </si>
  <si>
    <t>ESO</t>
  </si>
  <si>
    <t>Anton Petrov</t>
  </si>
  <si>
    <t>Martina Sotáková</t>
  </si>
  <si>
    <t>Gymnázium LS</t>
  </si>
  <si>
    <t>Komenského 4</t>
  </si>
  <si>
    <t>Humenné</t>
  </si>
  <si>
    <t>MikFur</t>
  </si>
  <si>
    <t xml:space="preserve">Martin Mikita </t>
  </si>
  <si>
    <t>Katarína Furmanová</t>
  </si>
  <si>
    <t>4.</t>
  </si>
  <si>
    <t>5.</t>
  </si>
  <si>
    <t>6.</t>
  </si>
  <si>
    <t>7.</t>
  </si>
  <si>
    <t>8.</t>
  </si>
  <si>
    <t>9.</t>
  </si>
  <si>
    <t>10.</t>
  </si>
  <si>
    <t>Martin</t>
  </si>
  <si>
    <t>Patrik Majerčík</t>
  </si>
  <si>
    <t>Martin Gazdag</t>
  </si>
  <si>
    <t>Gymnázium na Ul. J. Lettricha</t>
  </si>
  <si>
    <t>Ul. J. Lettricha 2</t>
  </si>
  <si>
    <t>MSM</t>
  </si>
  <si>
    <t>Michal Bali</t>
  </si>
  <si>
    <t>Alexandra Žilková</t>
  </si>
  <si>
    <t>Martin Prochászka</t>
  </si>
  <si>
    <t>ZŠ Benkova 34</t>
  </si>
  <si>
    <t>Benkova 34</t>
  </si>
  <si>
    <t>Nitra</t>
  </si>
  <si>
    <t>Ondrej Galbavý</t>
  </si>
  <si>
    <t>Angels</t>
  </si>
  <si>
    <t>Peter Bukovčák</t>
  </si>
  <si>
    <t>Ján Bukovčák</t>
  </si>
  <si>
    <t>Jakub Bukovčák</t>
  </si>
  <si>
    <t>Amavet klub č. 884</t>
  </si>
  <si>
    <t>Gagarinova 286/28</t>
  </si>
  <si>
    <t xml:space="preserve">Nová Dubnica </t>
  </si>
  <si>
    <t>Pavel Madaj</t>
  </si>
  <si>
    <t>ZŠ Prievidza</t>
  </si>
  <si>
    <t>Mariánska Ulica 554/19</t>
  </si>
  <si>
    <t>Prievidza</t>
  </si>
  <si>
    <t>Gymnázium Jána Holého</t>
  </si>
  <si>
    <t>Hollého 9</t>
  </si>
  <si>
    <t>Trnava</t>
  </si>
  <si>
    <t>Mafia</t>
  </si>
  <si>
    <t>Filip Mazán</t>
  </si>
  <si>
    <t>Kristína Šefčíková</t>
  </si>
  <si>
    <t>Jakub Roháč</t>
  </si>
  <si>
    <t>GMN</t>
  </si>
  <si>
    <t>Nikola Hrdá</t>
  </si>
  <si>
    <t>Gabriela Hešková</t>
  </si>
  <si>
    <t>Michal Žatko</t>
  </si>
  <si>
    <t>Gymnázium M. Galandu</t>
  </si>
  <si>
    <t>Horné Rakovce 29</t>
  </si>
  <si>
    <t>Turčianske Teplice</t>
  </si>
  <si>
    <t>MG&amp;Gymlet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</si>
  <si>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</si>
  <si>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</si>
  <si>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</si>
  <si>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</si>
  <si>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</si>
  <si>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</si>
  <si>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</si>
  <si>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</si>
  <si>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</si>
  <si>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</si>
  <si>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SR</t>
  </si>
  <si>
    <t>B01</t>
  </si>
  <si>
    <t>B02</t>
  </si>
  <si>
    <t>HonzaAPavel</t>
  </si>
  <si>
    <t>Jan Veselý</t>
  </si>
  <si>
    <t>Základní škola Strakonice</t>
  </si>
  <si>
    <t>Dukelská 166</t>
  </si>
  <si>
    <t>Strakonice</t>
  </si>
  <si>
    <t>ČR</t>
  </si>
  <si>
    <t>MB-tým</t>
  </si>
  <si>
    <t>Jakub Černík</t>
  </si>
  <si>
    <t>Tomáš Procházka</t>
  </si>
  <si>
    <t>DDM Bílina</t>
  </si>
  <si>
    <t>Bílina</t>
  </si>
  <si>
    <t>Ondřej Bartoš</t>
  </si>
  <si>
    <t>Švermova 4</t>
  </si>
  <si>
    <t xml:space="preserve">ZŠ Švermova </t>
  </si>
  <si>
    <t>Žďár n. Sázavou</t>
  </si>
  <si>
    <t>Tomáš Jirman</t>
  </si>
  <si>
    <t>ZŠ a MŠ Červený Vrch</t>
  </si>
  <si>
    <t>Červený Vrch</t>
  </si>
  <si>
    <t>Václav Volhejn</t>
  </si>
  <si>
    <t>Zelené příšery</t>
  </si>
  <si>
    <t>Michaela Olšovská</t>
  </si>
  <si>
    <t>Žofie Počtová</t>
  </si>
  <si>
    <t>K Rovinám 535</t>
  </si>
  <si>
    <t>TIB, občanské sdružení</t>
  </si>
  <si>
    <t>Praha 5</t>
  </si>
  <si>
    <t>Jiří Kučera</t>
  </si>
  <si>
    <t>Gymnázium Ch. Dopplera</t>
  </si>
  <si>
    <t>ViFi</t>
  </si>
  <si>
    <t>Filip Matzner</t>
  </si>
  <si>
    <t>Vít Kubelka</t>
  </si>
  <si>
    <t>GJVJ Č.Budějovice</t>
  </si>
  <si>
    <t>České Budějovice</t>
  </si>
  <si>
    <t>Kuře</t>
  </si>
  <si>
    <t>Jakub Sumbal</t>
  </si>
  <si>
    <t>Lukáš Zaoral</t>
  </si>
  <si>
    <t>ZŠ Alšova</t>
  </si>
  <si>
    <t>Alšova 1123</t>
  </si>
  <si>
    <t>Kopřivnice</t>
  </si>
  <si>
    <t>B03</t>
  </si>
  <si>
    <t>B04</t>
  </si>
  <si>
    <t>B05</t>
  </si>
  <si>
    <t>B06</t>
  </si>
  <si>
    <t>B07</t>
  </si>
  <si>
    <t>B08</t>
  </si>
  <si>
    <t>B09</t>
  </si>
  <si>
    <t>B10</t>
  </si>
  <si>
    <t>Pavel Frčka</t>
  </si>
  <si>
    <t>1. úloha</t>
  </si>
  <si>
    <t>2. úloha</t>
  </si>
  <si>
    <t>3. úloha</t>
  </si>
  <si>
    <t>4. úloha</t>
  </si>
  <si>
    <t>Celkem</t>
  </si>
  <si>
    <t>Pořadí</t>
  </si>
  <si>
    <t>a (10b)</t>
  </si>
  <si>
    <t>b (10b)</t>
  </si>
  <si>
    <t>Efek.</t>
  </si>
  <si>
    <t>Prehľ.</t>
  </si>
  <si>
    <t>a(5b)</t>
  </si>
  <si>
    <t>b (5b)</t>
  </si>
  <si>
    <t>c (10b)</t>
  </si>
  <si>
    <t>d (10b)</t>
  </si>
  <si>
    <t>e(5b)</t>
  </si>
  <si>
    <t>d(20)</t>
  </si>
  <si>
    <t>a (5b)</t>
  </si>
  <si>
    <t>c (15b)</t>
  </si>
  <si>
    <t>d (20b)</t>
  </si>
  <si>
    <t>název týmu</t>
  </si>
  <si>
    <t>člen 1</t>
  </si>
  <si>
    <t>člen 2</t>
  </si>
  <si>
    <t>člen 3</t>
  </si>
  <si>
    <t>název školy</t>
  </si>
  <si>
    <t>ulice</t>
  </si>
  <si>
    <t>obec</t>
  </si>
  <si>
    <t>stát</t>
  </si>
  <si>
    <t>Kategorie A</t>
  </si>
  <si>
    <t>Kategorie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</si>
</sst>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3" borderId="5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5" borderId="5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5" fillId="5" borderId="5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" borderId="14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6" xfId="0" applyNumberFormat="1" applyFont="1" applyFill="1" applyBorder="1" applyAlignment="1">
      <alignment/>
    </xf>
    <xf numFmtId="0" fontId="5" fillId="2" borderId="28" xfId="0" applyNumberFormat="1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7" xfId="0" applyFill="1" applyBorder="1" applyAlignment="1">
      <alignment/>
    </xf>
    <xf numFmtId="0" fontId="6" fillId="0" borderId="23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29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/>
    </xf>
    <xf numFmtId="2" fontId="9" fillId="3" borderId="3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6" fillId="0" borderId="18" xfId="0" applyFont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Border="1" applyAlignment="1">
      <alignment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/>
    </xf>
    <xf numFmtId="0" fontId="9" fillId="3" borderId="33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13" xfId="0" applyNumberFormat="1" applyFont="1" applyBorder="1" applyAlignment="1">
      <alignment/>
    </xf>
    <xf numFmtId="0" fontId="5" fillId="2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5" fillId="2" borderId="36" xfId="0" applyFont="1" applyFill="1" applyBorder="1" applyAlignment="1">
      <alignment/>
    </xf>
    <xf numFmtId="0" fontId="9" fillId="3" borderId="37" xfId="0" applyFont="1" applyFill="1" applyBorder="1" applyAlignment="1">
      <alignment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2" borderId="28" xfId="0" applyFill="1" applyBorder="1" applyAlignment="1">
      <alignment/>
    </xf>
    <xf numFmtId="0" fontId="0" fillId="2" borderId="25" xfId="0" applyFill="1" applyBorder="1" applyAlignment="1">
      <alignment/>
    </xf>
    <xf numFmtId="0" fontId="8" fillId="3" borderId="3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5" fillId="2" borderId="3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9" fillId="3" borderId="14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2" borderId="28" xfId="0" applyNumberFormat="1" applyFill="1" applyBorder="1" applyAlignment="1">
      <alignment/>
    </xf>
    <xf numFmtId="0" fontId="8" fillId="3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6"/>
  <sheetViews>
    <sheetView tabSelected="1" zoomScale="75" zoomScaleNormal="75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5" sqref="A15"/>
    </sheetView>
  </sheetViews>
  <sheetFormatPr defaultColWidth="9.00390625" defaultRowHeight="12.75"/>
  <cols>
    <col min="1" max="1" width="7.125" style="1" bestFit="1" customWidth="1"/>
    <col min="2" max="2" width="5.875" style="0" bestFit="1" customWidth="1"/>
    <col min="3" max="3" width="22.625" style="0" bestFit="1" customWidth="1"/>
    <col min="4" max="4" width="17.25390625" style="0" customWidth="1"/>
    <col min="5" max="5" width="17.75390625" style="0" customWidth="1"/>
    <col min="6" max="6" width="17.00390625" style="0" customWidth="1"/>
    <col min="7" max="7" width="24.625" style="0" bestFit="1" customWidth="1"/>
    <col min="8" max="8" width="19.75390625" style="0" bestFit="1" customWidth="1"/>
    <col min="9" max="9" width="16.00390625" style="0" bestFit="1" customWidth="1"/>
    <col min="38" max="38" width="9.875" style="0" bestFit="1" customWidth="1"/>
  </cols>
  <sheetData>
    <row r="1" spans="1:60" ht="30.75" customHeight="1">
      <c r="A1" s="98" t="s">
        <v>129</v>
      </c>
      <c r="B1" s="95" t="s">
        <v>151</v>
      </c>
      <c r="C1" s="73"/>
      <c r="D1" s="73"/>
      <c r="E1" s="73"/>
      <c r="F1" s="73"/>
      <c r="G1" s="73"/>
      <c r="H1" s="73"/>
      <c r="I1" s="73"/>
      <c r="J1" s="91"/>
      <c r="K1" s="52" t="str">
        <f>Hodnocení!B1</f>
        <v>1. úloha</v>
      </c>
      <c r="L1" s="53"/>
      <c r="M1" s="53"/>
      <c r="N1" s="53"/>
      <c r="O1" s="55"/>
      <c r="P1" s="52" t="str">
        <f>Hodnocení!G1</f>
        <v>2. úloha</v>
      </c>
      <c r="Q1" s="53"/>
      <c r="R1" s="53"/>
      <c r="S1" s="53"/>
      <c r="T1" s="53"/>
      <c r="U1" s="53"/>
      <c r="V1" s="53"/>
      <c r="W1" s="55"/>
      <c r="X1" s="84" t="str">
        <f>Hodnocení!O1</f>
        <v>3. úloha</v>
      </c>
      <c r="Y1" s="68"/>
      <c r="Z1" s="68"/>
      <c r="AA1" s="68"/>
      <c r="AB1" s="68"/>
      <c r="AC1" s="68"/>
      <c r="AD1" s="85"/>
      <c r="AE1" s="84" t="str">
        <f>Hodnocení!V1</f>
        <v>4. úloha</v>
      </c>
      <c r="AF1" s="68"/>
      <c r="AG1" s="68"/>
      <c r="AH1" s="68"/>
      <c r="AI1" s="68"/>
      <c r="AJ1" s="68"/>
      <c r="AK1" s="85"/>
      <c r="AL1" s="100" t="str">
        <f>Hodnocení!AC1</f>
        <v>Celkem</v>
      </c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ht="30.75" customHeight="1" thickBot="1">
      <c r="A2" s="133"/>
      <c r="B2" s="155" t="s">
        <v>1</v>
      </c>
      <c r="C2" s="78" t="s">
        <v>143</v>
      </c>
      <c r="D2" s="107" t="s">
        <v>144</v>
      </c>
      <c r="E2" s="107" t="s">
        <v>145</v>
      </c>
      <c r="F2" s="107" t="s">
        <v>146</v>
      </c>
      <c r="G2" s="107" t="s">
        <v>147</v>
      </c>
      <c r="H2" s="107" t="s">
        <v>148</v>
      </c>
      <c r="I2" s="107" t="s">
        <v>149</v>
      </c>
      <c r="J2" s="156" t="s">
        <v>150</v>
      </c>
      <c r="K2" s="94" t="str">
        <f>Hodnocení!B2</f>
        <v>a (10b)</v>
      </c>
      <c r="L2" s="78" t="str">
        <f>Hodnocení!C2</f>
        <v>b (10b)</v>
      </c>
      <c r="M2" s="78" t="str">
        <f>Hodnocení!D2</f>
        <v>Efek.</v>
      </c>
      <c r="N2" s="78" t="str">
        <f>Hodnocení!E2</f>
        <v>Prehľ.</v>
      </c>
      <c r="O2" s="136" t="str">
        <f>Hodnocení!F2</f>
        <v>Celkem</v>
      </c>
      <c r="P2" s="94" t="str">
        <f>Hodnocení!G2</f>
        <v>a(5b)</v>
      </c>
      <c r="Q2" s="78" t="str">
        <f>Hodnocení!H2</f>
        <v>b (5b)</v>
      </c>
      <c r="R2" s="78" t="str">
        <f>Hodnocení!I2</f>
        <v>c (10b)</v>
      </c>
      <c r="S2" s="78" t="str">
        <f>Hodnocení!J2</f>
        <v>d (10b)</v>
      </c>
      <c r="T2" s="78" t="str">
        <f>Hodnocení!K2</f>
        <v>e(5b)</v>
      </c>
      <c r="U2" s="78" t="str">
        <f>Hodnocení!L2</f>
        <v>Efek.</v>
      </c>
      <c r="V2" s="78" t="str">
        <f>Hodnocení!M2</f>
        <v>Prehľ.</v>
      </c>
      <c r="W2" s="136" t="str">
        <f>Hodnocení!N2</f>
        <v>Celkem</v>
      </c>
      <c r="X2" s="94" t="str">
        <f>Hodnocení!O2</f>
        <v>a (10b)</v>
      </c>
      <c r="Y2" s="157" t="str">
        <f>Hodnocení!P2</f>
        <v>b (5b)</v>
      </c>
      <c r="Z2" s="157" t="str">
        <f>Hodnocení!Q2</f>
        <v>c (10b)</v>
      </c>
      <c r="AA2" s="78" t="str">
        <f>Hodnocení!R2</f>
        <v>d(20)</v>
      </c>
      <c r="AB2" s="78" t="str">
        <f>Hodnocení!S2</f>
        <v>Efek.</v>
      </c>
      <c r="AC2" s="158" t="str">
        <f>Hodnocení!T2</f>
        <v>Prehľ.</v>
      </c>
      <c r="AD2" s="159" t="str">
        <f>Hodnocení!U2</f>
        <v>Celkem</v>
      </c>
      <c r="AE2" s="94" t="str">
        <f>Hodnocení!V2</f>
        <v>a (5b)</v>
      </c>
      <c r="AF2" s="78" t="str">
        <f>Hodnocení!W2</f>
        <v>b (10b)</v>
      </c>
      <c r="AG2" s="78" t="str">
        <f>Hodnocení!X2</f>
        <v>c (15b)</v>
      </c>
      <c r="AH2" s="78" t="str">
        <f>Hodnocení!Y2</f>
        <v>d (20b)</v>
      </c>
      <c r="AI2" s="78" t="str">
        <f>Hodnocení!Z2</f>
        <v>Efek.</v>
      </c>
      <c r="AJ2" s="78" t="str">
        <f>Hodnocení!AA2</f>
        <v>Prehľ.</v>
      </c>
      <c r="AK2" s="136" t="str">
        <f>Hodnocení!AB2</f>
        <v>Celkem</v>
      </c>
      <c r="AL2" s="160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ht="30.75" customHeight="1">
      <c r="A3" s="120" t="s">
        <v>2</v>
      </c>
      <c r="B3" s="145" t="s">
        <v>65</v>
      </c>
      <c r="C3" s="146" t="s">
        <v>95</v>
      </c>
      <c r="D3" s="130" t="s">
        <v>95</v>
      </c>
      <c r="E3" s="130"/>
      <c r="F3" s="130"/>
      <c r="G3" s="130" t="s">
        <v>100</v>
      </c>
      <c r="H3" s="42" t="s">
        <v>99</v>
      </c>
      <c r="I3" s="42" t="s">
        <v>101</v>
      </c>
      <c r="J3" s="147" t="s">
        <v>82</v>
      </c>
      <c r="K3" s="50">
        <f>Hodnocení!B4</f>
        <v>8</v>
      </c>
      <c r="L3" s="123">
        <f>Hodnocení!C4</f>
        <v>8</v>
      </c>
      <c r="M3" s="123">
        <f>Hodnocení!D4</f>
        <v>1.4</v>
      </c>
      <c r="N3" s="123">
        <f>Hodnocení!E4</f>
        <v>1.6</v>
      </c>
      <c r="O3" s="128">
        <f>Hodnocení!F4</f>
        <v>35.839999999999996</v>
      </c>
      <c r="P3" s="148">
        <f>Hodnocení!G4</f>
        <v>5</v>
      </c>
      <c r="Q3" s="149">
        <f>Hodnocení!H4</f>
        <v>5</v>
      </c>
      <c r="R3" s="149">
        <f>Hodnocení!I4</f>
        <v>10</v>
      </c>
      <c r="S3" s="149">
        <f>Hodnocení!J4</f>
        <v>10</v>
      </c>
      <c r="T3" s="149">
        <f>Hodnocení!K4</f>
        <v>5</v>
      </c>
      <c r="U3" s="149">
        <f>Hodnocení!L4</f>
        <v>2</v>
      </c>
      <c r="V3" s="149">
        <f>Hodnocení!M4</f>
        <v>1.8</v>
      </c>
      <c r="W3" s="128">
        <f>Hodnocení!N4</f>
        <v>126</v>
      </c>
      <c r="X3" s="148">
        <f>Hodnocení!O4</f>
        <v>10</v>
      </c>
      <c r="Y3" s="149">
        <f>Hodnocení!P4</f>
        <v>0</v>
      </c>
      <c r="Z3" s="150">
        <f>Hodnocení!Q4</f>
        <v>0</v>
      </c>
      <c r="AA3" s="149">
        <f>Hodnocení!R4</f>
        <v>0</v>
      </c>
      <c r="AB3" s="149">
        <f>Hodnocení!S4</f>
        <v>1.8</v>
      </c>
      <c r="AC3" s="151">
        <f>Hodnocení!T4</f>
        <v>1.4</v>
      </c>
      <c r="AD3" s="152">
        <f>Hodnocení!U4</f>
        <v>25.2</v>
      </c>
      <c r="AE3" s="148">
        <f>Hodnocení!V4</f>
        <v>0</v>
      </c>
      <c r="AF3" s="153">
        <f>Hodnocení!W4</f>
        <v>0</v>
      </c>
      <c r="AG3" s="153">
        <f>Hodnocení!X4</f>
        <v>0</v>
      </c>
      <c r="AH3" s="153">
        <f>Hodnocení!Y4</f>
        <v>0</v>
      </c>
      <c r="AI3" s="153">
        <f>Hodnocení!Z4</f>
        <v>1</v>
      </c>
      <c r="AJ3" s="153">
        <f>Hodnocení!AA4</f>
        <v>1</v>
      </c>
      <c r="AK3" s="128">
        <f>Hodnocení!AB4</f>
        <v>0</v>
      </c>
      <c r="AL3" s="154">
        <f>Hodnocení!AC4</f>
        <v>187.04</v>
      </c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0" ht="30.75" customHeight="1">
      <c r="A4" s="26" t="s">
        <v>3</v>
      </c>
      <c r="B4" s="96" t="s">
        <v>68</v>
      </c>
      <c r="C4" s="69" t="s">
        <v>45</v>
      </c>
      <c r="D4" s="70" t="s">
        <v>45</v>
      </c>
      <c r="E4" s="70"/>
      <c r="F4" s="70"/>
      <c r="G4" s="70" t="s">
        <v>46</v>
      </c>
      <c r="H4" s="19" t="s">
        <v>47</v>
      </c>
      <c r="I4" s="19" t="s">
        <v>48</v>
      </c>
      <c r="J4" s="92" t="s">
        <v>74</v>
      </c>
      <c r="K4" s="28">
        <f>Hodnocení!B7</f>
        <v>1</v>
      </c>
      <c r="L4" s="4">
        <f>Hodnocení!C7</f>
        <v>1</v>
      </c>
      <c r="M4" s="4">
        <f>Hodnocení!D7</f>
        <v>1.2</v>
      </c>
      <c r="N4" s="4">
        <f>Hodnocení!E7</f>
        <v>1.2</v>
      </c>
      <c r="O4" s="86">
        <f>Hodnocení!F7</f>
        <v>2.88</v>
      </c>
      <c r="P4" s="64">
        <f>Hodnocení!G7</f>
        <v>5</v>
      </c>
      <c r="Q4" s="65">
        <f>Hodnocení!H7</f>
        <v>5</v>
      </c>
      <c r="R4" s="65">
        <f>Hodnocení!I7</f>
        <v>10</v>
      </c>
      <c r="S4" s="65">
        <f>Hodnocení!J7</f>
        <v>7</v>
      </c>
      <c r="T4" s="65">
        <f>Hodnocení!K7</f>
        <v>5</v>
      </c>
      <c r="U4" s="65">
        <f>Hodnocení!L7</f>
        <v>2</v>
      </c>
      <c r="V4" s="65">
        <f>Hodnocení!M7</f>
        <v>1.7</v>
      </c>
      <c r="W4" s="86">
        <f>Hodnocení!N7</f>
        <v>108.8</v>
      </c>
      <c r="X4" s="64">
        <f>Hodnocení!O7</f>
        <v>0</v>
      </c>
      <c r="Y4" s="65">
        <f>Hodnocení!P7</f>
        <v>0</v>
      </c>
      <c r="Z4" s="71">
        <f>Hodnocení!Q7</f>
        <v>0</v>
      </c>
      <c r="AA4" s="65">
        <f>Hodnocení!R7</f>
        <v>0</v>
      </c>
      <c r="AB4" s="65">
        <f>Hodnocení!S7</f>
        <v>1</v>
      </c>
      <c r="AC4" s="66">
        <f>Hodnocení!T7</f>
        <v>1</v>
      </c>
      <c r="AD4" s="89">
        <f>Hodnocení!U7</f>
        <v>0</v>
      </c>
      <c r="AE4" s="64">
        <f>Hodnocení!V7</f>
        <v>5</v>
      </c>
      <c r="AF4" s="72">
        <f>Hodnocení!W7</f>
        <v>6</v>
      </c>
      <c r="AG4" s="72">
        <f>Hodnocení!X7</f>
        <v>10</v>
      </c>
      <c r="AH4" s="72">
        <f>Hodnocení!Y7</f>
        <v>11</v>
      </c>
      <c r="AI4" s="72">
        <f>Hodnocení!Z7</f>
        <v>1.4</v>
      </c>
      <c r="AJ4" s="72">
        <f>Hodnocení!AA7</f>
        <v>1.6</v>
      </c>
      <c r="AK4" s="86">
        <f>Hodnocení!AB7</f>
        <v>71.67999999999999</v>
      </c>
      <c r="AL4" s="101">
        <f>Hodnocení!AC7</f>
        <v>183.35999999999999</v>
      </c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</row>
    <row r="5" spans="1:60" ht="30.75" customHeight="1">
      <c r="A5" s="26" t="s">
        <v>4</v>
      </c>
      <c r="B5" s="96" t="s">
        <v>66</v>
      </c>
      <c r="C5" s="69" t="s">
        <v>63</v>
      </c>
      <c r="D5" s="70" t="s">
        <v>26</v>
      </c>
      <c r="E5" s="70" t="s">
        <v>27</v>
      </c>
      <c r="F5" s="70"/>
      <c r="G5" s="70" t="s">
        <v>28</v>
      </c>
      <c r="H5" s="19" t="s">
        <v>29</v>
      </c>
      <c r="I5" s="19" t="s">
        <v>25</v>
      </c>
      <c r="J5" s="92" t="s">
        <v>74</v>
      </c>
      <c r="K5" s="28">
        <f>Hodnocení!B5</f>
        <v>8</v>
      </c>
      <c r="L5" s="4">
        <f>Hodnocení!C5</f>
        <v>0</v>
      </c>
      <c r="M5" s="4">
        <f>Hodnocení!D5</f>
        <v>1.7</v>
      </c>
      <c r="N5" s="4">
        <f>Hodnocení!E5</f>
        <v>1.6</v>
      </c>
      <c r="O5" s="86">
        <f>Hodnocení!F5</f>
        <v>21.76</v>
      </c>
      <c r="P5" s="64">
        <f>Hodnocení!G5</f>
        <v>5</v>
      </c>
      <c r="Q5" s="65">
        <f>Hodnocení!H5</f>
        <v>5</v>
      </c>
      <c r="R5" s="65">
        <f>Hodnocení!I5</f>
        <v>5</v>
      </c>
      <c r="S5" s="65">
        <f>Hodnocení!J5</f>
        <v>3</v>
      </c>
      <c r="T5" s="65">
        <f>Hodnocení!K5</f>
        <v>5</v>
      </c>
      <c r="U5" s="65">
        <f>Hodnocení!L5</f>
        <v>1.9</v>
      </c>
      <c r="V5" s="65">
        <f>Hodnocení!M5</f>
        <v>1.9</v>
      </c>
      <c r="W5" s="86">
        <f>Hodnocení!N5</f>
        <v>83.02999999999999</v>
      </c>
      <c r="X5" s="64">
        <f>Hodnocení!O5</f>
        <v>0</v>
      </c>
      <c r="Y5" s="65">
        <f>Hodnocení!P5</f>
        <v>0</v>
      </c>
      <c r="Z5" s="71">
        <f>Hodnocení!Q5</f>
        <v>0</v>
      </c>
      <c r="AA5" s="65">
        <f>Hodnocení!R5</f>
        <v>0</v>
      </c>
      <c r="AB5" s="65">
        <f>Hodnocení!S5</f>
        <v>1</v>
      </c>
      <c r="AC5" s="66">
        <f>Hodnocení!T5</f>
        <v>1</v>
      </c>
      <c r="AD5" s="89">
        <f>Hodnocení!U5</f>
        <v>0</v>
      </c>
      <c r="AE5" s="64">
        <f>Hodnocení!V5</f>
        <v>3</v>
      </c>
      <c r="AF5" s="72">
        <f>Hodnocení!W5</f>
        <v>4</v>
      </c>
      <c r="AG5" s="72">
        <f>Hodnocení!X5</f>
        <v>6</v>
      </c>
      <c r="AH5" s="72">
        <f>Hodnocení!Y5</f>
        <v>3</v>
      </c>
      <c r="AI5" s="72">
        <f>Hodnocení!Z5</f>
        <v>1.4</v>
      </c>
      <c r="AJ5" s="72">
        <f>Hodnocení!AA5</f>
        <v>1.7</v>
      </c>
      <c r="AK5" s="86">
        <f>Hodnocení!AB5</f>
        <v>38.08</v>
      </c>
      <c r="AL5" s="101">
        <f>Hodnocení!AC5</f>
        <v>142.87</v>
      </c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</row>
    <row r="6" spans="1:60" ht="30.75" customHeight="1">
      <c r="A6" s="26" t="s">
        <v>18</v>
      </c>
      <c r="B6" s="96" t="s">
        <v>69</v>
      </c>
      <c r="C6" s="69" t="s">
        <v>83</v>
      </c>
      <c r="D6" s="70" t="s">
        <v>84</v>
      </c>
      <c r="E6" s="70" t="s">
        <v>85</v>
      </c>
      <c r="F6" s="70"/>
      <c r="G6" s="70" t="s">
        <v>86</v>
      </c>
      <c r="H6" s="19"/>
      <c r="I6" s="19" t="s">
        <v>87</v>
      </c>
      <c r="J6" s="92" t="s">
        <v>82</v>
      </c>
      <c r="K6" s="28">
        <f>Hodnocení!B8</f>
        <v>6</v>
      </c>
      <c r="L6" s="4">
        <f>Hodnocení!C8</f>
        <v>1</v>
      </c>
      <c r="M6" s="4">
        <f>Hodnocení!D8</f>
        <v>1.3</v>
      </c>
      <c r="N6" s="4">
        <f>Hodnocení!E8</f>
        <v>1.2</v>
      </c>
      <c r="O6" s="86">
        <f>Hodnocení!F8</f>
        <v>10.92</v>
      </c>
      <c r="P6" s="64">
        <f>Hodnocení!G8</f>
        <v>4</v>
      </c>
      <c r="Q6" s="65">
        <f>Hodnocení!H8</f>
        <v>5</v>
      </c>
      <c r="R6" s="65">
        <f>Hodnocení!I8</f>
        <v>8</v>
      </c>
      <c r="S6" s="65">
        <f>Hodnocení!J8</f>
        <v>8</v>
      </c>
      <c r="T6" s="65">
        <f>Hodnocení!K8</f>
        <v>2</v>
      </c>
      <c r="U6" s="65">
        <f>Hodnocení!L8</f>
        <v>1.8</v>
      </c>
      <c r="V6" s="65">
        <f>Hodnocení!M8</f>
        <v>1.5</v>
      </c>
      <c r="W6" s="86">
        <f>Hodnocení!N8</f>
        <v>72.9</v>
      </c>
      <c r="X6" s="64">
        <f>Hodnocení!O8</f>
        <v>0</v>
      </c>
      <c r="Y6" s="65">
        <f>Hodnocení!P8</f>
        <v>0</v>
      </c>
      <c r="Z6" s="71">
        <f>Hodnocení!Q8</f>
        <v>0</v>
      </c>
      <c r="AA6" s="65">
        <f>Hodnocení!R8</f>
        <v>0</v>
      </c>
      <c r="AB6" s="65">
        <f>Hodnocení!S8</f>
        <v>1</v>
      </c>
      <c r="AC6" s="66">
        <f>Hodnocení!T8</f>
        <v>1</v>
      </c>
      <c r="AD6" s="89">
        <f>Hodnocení!U8</f>
        <v>0</v>
      </c>
      <c r="AE6" s="64">
        <f>Hodnocení!V8</f>
        <v>5</v>
      </c>
      <c r="AF6" s="72">
        <f>Hodnocení!W8</f>
        <v>4</v>
      </c>
      <c r="AG6" s="72">
        <f>Hodnocení!X8</f>
        <v>10</v>
      </c>
      <c r="AH6" s="72">
        <f>Hodnocení!Y8</f>
        <v>11</v>
      </c>
      <c r="AI6" s="72">
        <f>Hodnocení!Z8</f>
        <v>1.4</v>
      </c>
      <c r="AJ6" s="72">
        <f>Hodnocení!AA8</f>
        <v>1.4</v>
      </c>
      <c r="AK6" s="86">
        <f>Hodnocení!AB8</f>
        <v>58.8</v>
      </c>
      <c r="AL6" s="101">
        <f>Hodnocení!AC8</f>
        <v>142.62</v>
      </c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</row>
    <row r="7" spans="1:60" ht="30.75" customHeight="1">
      <c r="A7" s="26" t="s">
        <v>19</v>
      </c>
      <c r="B7" s="96" t="s">
        <v>64</v>
      </c>
      <c r="C7" s="69" t="s">
        <v>30</v>
      </c>
      <c r="D7" s="70" t="s">
        <v>31</v>
      </c>
      <c r="E7" s="70" t="s">
        <v>32</v>
      </c>
      <c r="F7" s="70" t="s">
        <v>33</v>
      </c>
      <c r="G7" s="70" t="s">
        <v>34</v>
      </c>
      <c r="H7" s="19" t="s">
        <v>35</v>
      </c>
      <c r="I7" s="19" t="s">
        <v>36</v>
      </c>
      <c r="J7" s="92" t="s">
        <v>74</v>
      </c>
      <c r="K7" s="28">
        <f>Hodnocení!B3</f>
        <v>10</v>
      </c>
      <c r="L7" s="4">
        <f>Hodnocení!C3</f>
        <v>10</v>
      </c>
      <c r="M7" s="4">
        <f>Hodnocení!D3</f>
        <v>1.3</v>
      </c>
      <c r="N7" s="4">
        <f>Hodnocení!E3</f>
        <v>1.4</v>
      </c>
      <c r="O7" s="86">
        <f>Hodnocení!F3</f>
        <v>36.4</v>
      </c>
      <c r="P7" s="64">
        <f>Hodnocení!G3</f>
        <v>5</v>
      </c>
      <c r="Q7" s="65">
        <f>Hodnocení!H3</f>
        <v>5</v>
      </c>
      <c r="R7" s="65">
        <f>Hodnocení!I3</f>
        <v>8</v>
      </c>
      <c r="S7" s="65">
        <f>Hodnocení!J3</f>
        <v>8</v>
      </c>
      <c r="T7" s="65">
        <f>Hodnocení!K3</f>
        <v>1</v>
      </c>
      <c r="U7" s="65">
        <f>Hodnocení!L3</f>
        <v>1.8</v>
      </c>
      <c r="V7" s="65">
        <f>Hodnocení!M3</f>
        <v>1.7</v>
      </c>
      <c r="W7" s="86">
        <f>Hodnocení!N3</f>
        <v>82.62</v>
      </c>
      <c r="X7" s="64">
        <f>Hodnocení!O3</f>
        <v>0</v>
      </c>
      <c r="Y7" s="65">
        <f>Hodnocení!P3</f>
        <v>0</v>
      </c>
      <c r="Z7" s="71">
        <f>Hodnocení!Q3</f>
        <v>0</v>
      </c>
      <c r="AA7" s="65">
        <f>Hodnocení!R3</f>
        <v>0</v>
      </c>
      <c r="AB7" s="65">
        <f>Hodnocení!S3</f>
        <v>1</v>
      </c>
      <c r="AC7" s="66">
        <f>Hodnocení!T3</f>
        <v>1</v>
      </c>
      <c r="AD7" s="89">
        <f>Hodnocení!U3</f>
        <v>0</v>
      </c>
      <c r="AE7" s="64">
        <f>Hodnocení!V3</f>
        <v>4</v>
      </c>
      <c r="AF7" s="72">
        <f>Hodnocení!W3</f>
        <v>5</v>
      </c>
      <c r="AG7" s="72">
        <f>Hodnocení!X3</f>
        <v>0</v>
      </c>
      <c r="AH7" s="72">
        <f>Hodnocení!Y3</f>
        <v>0</v>
      </c>
      <c r="AI7" s="72">
        <f>Hodnocení!Z3</f>
        <v>1.4</v>
      </c>
      <c r="AJ7" s="72">
        <f>Hodnocení!AA3</f>
        <v>1.4</v>
      </c>
      <c r="AK7" s="86">
        <f>Hodnocení!AB3</f>
        <v>17.639999999999997</v>
      </c>
      <c r="AL7" s="101">
        <f>Hodnocení!AC3</f>
        <v>136.66</v>
      </c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</row>
    <row r="8" spans="1:60" ht="30.75" customHeight="1">
      <c r="A8" s="26" t="s">
        <v>20</v>
      </c>
      <c r="B8" s="96" t="s">
        <v>70</v>
      </c>
      <c r="C8" s="69" t="s">
        <v>5</v>
      </c>
      <c r="D8" s="70" t="s">
        <v>5</v>
      </c>
      <c r="E8" s="70"/>
      <c r="F8" s="70"/>
      <c r="G8" s="70" t="s">
        <v>6</v>
      </c>
      <c r="H8" s="19" t="s">
        <v>7</v>
      </c>
      <c r="I8" s="19" t="s">
        <v>8</v>
      </c>
      <c r="J8" s="92" t="s">
        <v>74</v>
      </c>
      <c r="K8" s="28">
        <f>Hodnocení!B9</f>
        <v>10</v>
      </c>
      <c r="L8" s="4">
        <f>Hodnocení!C9</f>
        <v>8</v>
      </c>
      <c r="M8" s="4">
        <f>Hodnocení!D9</f>
        <v>1.2</v>
      </c>
      <c r="N8" s="4">
        <f>Hodnocení!E9</f>
        <v>1.2</v>
      </c>
      <c r="O8" s="86">
        <f>Hodnocení!F9</f>
        <v>25.919999999999998</v>
      </c>
      <c r="P8" s="64">
        <f>Hodnocení!G9</f>
        <v>5</v>
      </c>
      <c r="Q8" s="65">
        <f>Hodnocení!H9</f>
        <v>5</v>
      </c>
      <c r="R8" s="65">
        <f>Hodnocení!I9</f>
        <v>7</v>
      </c>
      <c r="S8" s="65">
        <f>Hodnocení!J9</f>
        <v>7</v>
      </c>
      <c r="T8" s="65">
        <f>Hodnocení!K9</f>
        <v>5</v>
      </c>
      <c r="U8" s="65">
        <f>Hodnocení!L9</f>
        <v>1.8</v>
      </c>
      <c r="V8" s="65">
        <f>Hodnocení!M9</f>
        <v>1.7</v>
      </c>
      <c r="W8" s="86">
        <f>Hodnocení!N9</f>
        <v>88.74000000000001</v>
      </c>
      <c r="X8" s="64">
        <f>Hodnocení!O9</f>
        <v>0</v>
      </c>
      <c r="Y8" s="65">
        <f>Hodnocení!P9</f>
        <v>0</v>
      </c>
      <c r="Z8" s="71">
        <f>Hodnocení!Q9</f>
        <v>0</v>
      </c>
      <c r="AA8" s="65">
        <f>Hodnocení!R9</f>
        <v>0</v>
      </c>
      <c r="AB8" s="65">
        <f>Hodnocení!S9</f>
        <v>1</v>
      </c>
      <c r="AC8" s="66">
        <f>Hodnocení!T9</f>
        <v>1</v>
      </c>
      <c r="AD8" s="89">
        <f>Hodnocení!U9</f>
        <v>0</v>
      </c>
      <c r="AE8" s="64">
        <f>Hodnocení!V9</f>
        <v>3</v>
      </c>
      <c r="AF8" s="72">
        <f>Hodnocení!W9</f>
        <v>1</v>
      </c>
      <c r="AG8" s="72">
        <f>Hodnocení!X9</f>
        <v>0</v>
      </c>
      <c r="AH8" s="72">
        <f>Hodnocení!Y9</f>
        <v>0</v>
      </c>
      <c r="AI8" s="72">
        <f>Hodnocení!Z9</f>
        <v>1.2</v>
      </c>
      <c r="AJ8" s="72">
        <f>Hodnocení!AA9</f>
        <v>1.3</v>
      </c>
      <c r="AK8" s="86">
        <f>Hodnocení!AB9</f>
        <v>6.24</v>
      </c>
      <c r="AL8" s="101">
        <f>Hodnocení!AC9</f>
        <v>120.9</v>
      </c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</row>
    <row r="9" spans="1:60" ht="30.75" customHeight="1">
      <c r="A9" s="26" t="s">
        <v>21</v>
      </c>
      <c r="B9" s="96" t="s">
        <v>67</v>
      </c>
      <c r="C9" s="69" t="s">
        <v>92</v>
      </c>
      <c r="D9" s="70" t="s">
        <v>92</v>
      </c>
      <c r="E9" s="70"/>
      <c r="F9" s="70"/>
      <c r="G9" s="70" t="s">
        <v>93</v>
      </c>
      <c r="H9" s="19"/>
      <c r="I9" s="19" t="s">
        <v>94</v>
      </c>
      <c r="J9" s="92" t="s">
        <v>82</v>
      </c>
      <c r="K9" s="28">
        <f>Hodnocení!B6</f>
        <v>6</v>
      </c>
      <c r="L9" s="4">
        <f>Hodnocení!C6</f>
        <v>0</v>
      </c>
      <c r="M9" s="4">
        <f>Hodnocení!D6</f>
        <v>1.5</v>
      </c>
      <c r="N9" s="4">
        <f>Hodnocení!E6</f>
        <v>1.6</v>
      </c>
      <c r="O9" s="86">
        <f>Hodnocení!F6</f>
        <v>14.4</v>
      </c>
      <c r="P9" s="64">
        <f>Hodnocení!G6</f>
        <v>3</v>
      </c>
      <c r="Q9" s="65">
        <f>Hodnocení!H6</f>
        <v>5</v>
      </c>
      <c r="R9" s="65">
        <f>Hodnocení!I6</f>
        <v>5</v>
      </c>
      <c r="S9" s="65">
        <f>Hodnocení!J6</f>
        <v>3</v>
      </c>
      <c r="T9" s="65">
        <f>Hodnocení!K6</f>
        <v>5</v>
      </c>
      <c r="U9" s="65">
        <f>Hodnocení!L6</f>
        <v>1.7</v>
      </c>
      <c r="V9" s="65">
        <f>Hodnocení!M6</f>
        <v>1.6</v>
      </c>
      <c r="W9" s="86">
        <f>Hodnocení!N6</f>
        <v>57.12</v>
      </c>
      <c r="X9" s="64">
        <f>Hodnocení!O6</f>
        <v>5</v>
      </c>
      <c r="Y9" s="65">
        <f>Hodnocení!P6</f>
        <v>4</v>
      </c>
      <c r="Z9" s="71">
        <f>Hodnocení!Q6</f>
        <v>0</v>
      </c>
      <c r="AA9" s="65">
        <f>Hodnocení!R6</f>
        <v>0</v>
      </c>
      <c r="AB9" s="65">
        <f>Hodnocení!S6</f>
        <v>1.5</v>
      </c>
      <c r="AC9" s="66">
        <f>Hodnocení!T6</f>
        <v>1.8</v>
      </c>
      <c r="AD9" s="89">
        <f>Hodnocení!U6</f>
        <v>24.3</v>
      </c>
      <c r="AE9" s="64">
        <f>Hodnocení!V6</f>
        <v>4</v>
      </c>
      <c r="AF9" s="72">
        <f>Hodnocení!W6</f>
        <v>4</v>
      </c>
      <c r="AG9" s="72">
        <f>Hodnocení!X6</f>
        <v>2</v>
      </c>
      <c r="AH9" s="72">
        <f>Hodnocení!Y6</f>
        <v>0</v>
      </c>
      <c r="AI9" s="72">
        <f>Hodnocení!Z6</f>
        <v>1.3</v>
      </c>
      <c r="AJ9" s="72">
        <f>Hodnocení!AA6</f>
        <v>1.6</v>
      </c>
      <c r="AK9" s="86">
        <f>Hodnocení!AB6</f>
        <v>20.8</v>
      </c>
      <c r="AL9" s="101">
        <f>Hodnocení!AC6</f>
        <v>116.61999999999999</v>
      </c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30.75" customHeight="1">
      <c r="A10" s="26" t="s">
        <v>22</v>
      </c>
      <c r="B10" s="96" t="s">
        <v>72</v>
      </c>
      <c r="C10" s="69" t="s">
        <v>9</v>
      </c>
      <c r="D10" s="70" t="s">
        <v>10</v>
      </c>
      <c r="E10" s="70" t="s">
        <v>11</v>
      </c>
      <c r="F10" s="70"/>
      <c r="G10" s="70" t="s">
        <v>12</v>
      </c>
      <c r="H10" s="19" t="s">
        <v>13</v>
      </c>
      <c r="I10" s="19" t="s">
        <v>14</v>
      </c>
      <c r="J10" s="92" t="s">
        <v>74</v>
      </c>
      <c r="K10" s="28">
        <f>Hodnocení!B11</f>
        <v>8</v>
      </c>
      <c r="L10" s="4">
        <f>Hodnocení!C11</f>
        <v>10</v>
      </c>
      <c r="M10" s="4">
        <f>Hodnocení!D11</f>
        <v>1.6</v>
      </c>
      <c r="N10" s="4">
        <f>Hodnocení!E11</f>
        <v>1.7</v>
      </c>
      <c r="O10" s="86">
        <f>Hodnocení!F11</f>
        <v>48.96</v>
      </c>
      <c r="P10" s="64">
        <f>Hodnocení!G11</f>
        <v>5</v>
      </c>
      <c r="Q10" s="65">
        <f>Hodnocení!H11</f>
        <v>5</v>
      </c>
      <c r="R10" s="65">
        <f>Hodnocení!I11</f>
        <v>5</v>
      </c>
      <c r="S10" s="65">
        <f>Hodnocení!J11</f>
        <v>5</v>
      </c>
      <c r="T10" s="65">
        <f>Hodnocení!K11</f>
        <v>5</v>
      </c>
      <c r="U10" s="65">
        <f>Hodnocení!L11</f>
        <v>1</v>
      </c>
      <c r="V10" s="65">
        <f>Hodnocení!M11</f>
        <v>1.4</v>
      </c>
      <c r="W10" s="86">
        <f>Hodnocení!N11</f>
        <v>35</v>
      </c>
      <c r="X10" s="64">
        <f>Hodnocení!O11</f>
        <v>0</v>
      </c>
      <c r="Y10" s="65">
        <f>Hodnocení!P11</f>
        <v>0</v>
      </c>
      <c r="Z10" s="71">
        <f>Hodnocení!Q11</f>
        <v>0</v>
      </c>
      <c r="AA10" s="65">
        <f>Hodnocení!R11</f>
        <v>0</v>
      </c>
      <c r="AB10" s="65">
        <f>Hodnocení!S11</f>
        <v>1</v>
      </c>
      <c r="AC10" s="66">
        <f>Hodnocení!T11</f>
        <v>1</v>
      </c>
      <c r="AD10" s="89">
        <f>Hodnocení!U11</f>
        <v>0</v>
      </c>
      <c r="AE10" s="64">
        <f>Hodnocení!V11</f>
        <v>5</v>
      </c>
      <c r="AF10" s="72">
        <f>Hodnocení!W11</f>
        <v>4</v>
      </c>
      <c r="AG10" s="72">
        <f>Hodnocení!X11</f>
        <v>0</v>
      </c>
      <c r="AH10" s="72">
        <f>Hodnocení!Y11</f>
        <v>0</v>
      </c>
      <c r="AI10" s="72">
        <f>Hodnocení!Z11</f>
        <v>1.3</v>
      </c>
      <c r="AJ10" s="72">
        <f>Hodnocení!AA11</f>
        <v>1.5</v>
      </c>
      <c r="AK10" s="86">
        <f>Hodnocení!AB11</f>
        <v>17.55</v>
      </c>
      <c r="AL10" s="101">
        <f>Hodnocení!AC11</f>
        <v>101.51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</row>
    <row r="11" spans="1:60" ht="30.75" customHeight="1" thickBot="1">
      <c r="A11" s="99" t="s">
        <v>23</v>
      </c>
      <c r="B11" s="97" t="s">
        <v>71</v>
      </c>
      <c r="C11" s="75" t="s">
        <v>109</v>
      </c>
      <c r="D11" s="76" t="s">
        <v>110</v>
      </c>
      <c r="E11" s="76" t="s">
        <v>111</v>
      </c>
      <c r="F11" s="76"/>
      <c r="G11" s="76" t="s">
        <v>112</v>
      </c>
      <c r="H11" s="74" t="s">
        <v>113</v>
      </c>
      <c r="I11" s="74" t="s">
        <v>114</v>
      </c>
      <c r="J11" s="93" t="s">
        <v>82</v>
      </c>
      <c r="K11" s="94">
        <f>Hodnocení!B10</f>
        <v>7</v>
      </c>
      <c r="L11" s="78">
        <f>Hodnocení!C10</f>
        <v>7</v>
      </c>
      <c r="M11" s="78">
        <f>Hodnocení!D10</f>
        <v>1.5</v>
      </c>
      <c r="N11" s="78">
        <f>Hodnocení!E10</f>
        <v>1.8</v>
      </c>
      <c r="O11" s="88">
        <f>Hodnocení!F10</f>
        <v>37.800000000000004</v>
      </c>
      <c r="P11" s="87">
        <f>Hodnocení!G10</f>
        <v>5</v>
      </c>
      <c r="Q11" s="77">
        <f>Hodnocení!H10</f>
        <v>2</v>
      </c>
      <c r="R11" s="77">
        <f>Hodnocení!I10</f>
        <v>7</v>
      </c>
      <c r="S11" s="77">
        <f>Hodnocení!J10</f>
        <v>7</v>
      </c>
      <c r="T11" s="77">
        <f>Hodnocení!K10</f>
        <v>5</v>
      </c>
      <c r="U11" s="77">
        <f>Hodnocení!L10</f>
        <v>1.3</v>
      </c>
      <c r="V11" s="77">
        <f>Hodnocení!M10</f>
        <v>1.6</v>
      </c>
      <c r="W11" s="88">
        <f>Hodnocení!N10</f>
        <v>54.08000000000001</v>
      </c>
      <c r="X11" s="87">
        <f>Hodnocení!O10</f>
        <v>0</v>
      </c>
      <c r="Y11" s="77">
        <f>Hodnocení!P10</f>
        <v>0</v>
      </c>
      <c r="Z11" s="79">
        <f>Hodnocení!Q10</f>
        <v>0</v>
      </c>
      <c r="AA11" s="77">
        <f>Hodnocení!R10</f>
        <v>0</v>
      </c>
      <c r="AB11" s="77">
        <f>Hodnocení!S10</f>
        <v>1</v>
      </c>
      <c r="AC11" s="80">
        <f>Hodnocení!T10</f>
        <v>1</v>
      </c>
      <c r="AD11" s="90">
        <f>Hodnocení!U10</f>
        <v>0</v>
      </c>
      <c r="AE11" s="87">
        <f>Hodnocení!V10</f>
        <v>4</v>
      </c>
      <c r="AF11" s="81">
        <f>Hodnocení!W10</f>
        <v>0</v>
      </c>
      <c r="AG11" s="81">
        <f>Hodnocení!X10</f>
        <v>0</v>
      </c>
      <c r="AH11" s="81">
        <f>Hodnocení!Y10</f>
        <v>0</v>
      </c>
      <c r="AI11" s="81">
        <f>Hodnocení!Z10</f>
        <v>1.3</v>
      </c>
      <c r="AJ11" s="81">
        <f>Hodnocení!AA10</f>
        <v>1.2</v>
      </c>
      <c r="AK11" s="88">
        <f>Hodnocení!AB10</f>
        <v>6.24</v>
      </c>
      <c r="AL11" s="102">
        <f>Hodnocení!AC10</f>
        <v>98.12000000000002</v>
      </c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</row>
    <row r="12" spans="4:60" ht="12.75">
      <c r="D12" s="3"/>
      <c r="E12" s="3"/>
      <c r="F12" s="3"/>
      <c r="G12" s="2"/>
      <c r="H12" s="2"/>
      <c r="I12" s="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</row>
    <row r="13" spans="11:60" ht="12.75"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</row>
    <row r="14" spans="11:60" ht="12.75"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</row>
    <row r="15" spans="11:60" ht="12.75"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1:25" ht="12.75"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1:25" ht="12.75"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1:25" ht="12.75"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1:25" ht="12.75"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1:25" ht="12.75"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1:25" ht="12.75"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1:25" ht="12.75"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1:25" ht="12.75"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1:25" ht="12.75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1:25" ht="12.75"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1:25" ht="12.75"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1:25" ht="12.75"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1:25" ht="12.75"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1:25" ht="12.75"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1:25" ht="12.75"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1:25" ht="12.75"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1:25" ht="12.75"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1:25" ht="12.75"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1:25" ht="12.75"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1:25" ht="12.75"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1:25" ht="12.75"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1:25" ht="12.75"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1:25" ht="12.75"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1:25" ht="12.75"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1:25" ht="12.75"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1:25" ht="12.75"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1:25" ht="12.75"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1:25" ht="12.75"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1:25" ht="12.75"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1:25" ht="12.75"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1:25" ht="12.75"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1:25" ht="12.75"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1:25" ht="12.75"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1:25" ht="12.75"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1:25" ht="12.75"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1:25" ht="12.75"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1:25" ht="12.75"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1:25" ht="12.75"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1:25" ht="12.75"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1:25" ht="12.75"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1:25" ht="12.75"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1:25" ht="12.75"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1:25" ht="12.75"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1:25" ht="12.75"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1:25" ht="12.75"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1:25" ht="12.75"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1:25" ht="12.75"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1:25" ht="12.75"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1:25" ht="12.75"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1:25" ht="12.75"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1:25" ht="12.75"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1:25" ht="12.75"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1:25" ht="12.75"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  <row r="69" spans="11:25" ht="12.75"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1:25" ht="12.75"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</row>
    <row r="71" spans="11:25" ht="12.75"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1:25" ht="12.75"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1:25" ht="12.75"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</row>
    <row r="74" spans="11:25" ht="12.75"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1:25" ht="12.75"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6" spans="11:25" ht="12.75"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</row>
    <row r="77" spans="11:25" ht="12.75"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  <row r="78" spans="11:25" ht="12.75"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</row>
    <row r="79" spans="11:25" ht="12.75"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</row>
    <row r="80" spans="11:25" ht="12.75"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</row>
    <row r="81" spans="11:25" ht="12.75"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</row>
    <row r="82" spans="11:25" ht="12.75"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</row>
    <row r="83" spans="11:25" ht="12.75"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</row>
    <row r="84" spans="11:25" ht="12.75"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</row>
    <row r="85" spans="11:25" ht="12.75"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</row>
    <row r="86" spans="11:25" ht="12.75"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pans="11:25" ht="12.75"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1:25" ht="12.75"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1:25" ht="12.75"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1:25" ht="12.75"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1:25" ht="12.75"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</row>
    <row r="92" spans="11:25" ht="12.75"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1:25" ht="12.75"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</row>
    <row r="94" spans="11:25" ht="12.75"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</row>
    <row r="95" spans="11:25" ht="12.75"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</row>
    <row r="96" spans="11:25" ht="12.75"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</row>
    <row r="97" spans="11:25" ht="12.75"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</row>
    <row r="98" spans="11:25" ht="12.75"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</row>
    <row r="99" spans="11:25" ht="12.75"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</row>
    <row r="100" spans="11:25" ht="12.75"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</row>
    <row r="101" spans="11:25" ht="12.75"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</row>
    <row r="102" spans="11:25" ht="12.75"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</row>
    <row r="103" spans="11:25" ht="12.75"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</row>
    <row r="104" spans="11:25" ht="12.75"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</row>
    <row r="105" spans="11:25" ht="12.75"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</row>
    <row r="106" spans="11:25" ht="12.75"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</row>
  </sheetData>
  <mergeCells count="7">
    <mergeCell ref="X1:AD1"/>
    <mergeCell ref="AE1:AK1"/>
    <mergeCell ref="AL1:AL2"/>
    <mergeCell ref="A1:A2"/>
    <mergeCell ref="B1:J1"/>
    <mergeCell ref="K1:O1"/>
    <mergeCell ref="P1:W1"/>
  </mergeCells>
  <printOptions/>
  <pageMargins left="0.7874015748031497" right="0.7874015748031497" top="0.984251968503937" bottom="0.984251968503937" header="0.5118110236220472" footer="0.5118110236220472"/>
  <pageSetup fitToHeight="2" fitToWidth="1" horizontalDpi="200" verticalDpi="2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zoomScale="75" zoomScaleNormal="75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5" sqref="A15"/>
    </sheetView>
  </sheetViews>
  <sheetFormatPr defaultColWidth="9.00390625" defaultRowHeight="12.75"/>
  <cols>
    <col min="1" max="1" width="8.25390625" style="1" customWidth="1"/>
    <col min="2" max="2" width="5.875" style="0" bestFit="1" customWidth="1"/>
    <col min="3" max="3" width="22.375" style="0" bestFit="1" customWidth="1"/>
    <col min="4" max="4" width="17.25390625" style="0" customWidth="1"/>
    <col min="5" max="5" width="17.75390625" style="0" customWidth="1"/>
    <col min="6" max="6" width="17.00390625" style="0" customWidth="1"/>
    <col min="7" max="7" width="24.625" style="0" bestFit="1" customWidth="1"/>
    <col min="8" max="8" width="19.75390625" style="0" bestFit="1" customWidth="1"/>
    <col min="9" max="9" width="16.00390625" style="0" bestFit="1" customWidth="1"/>
  </cols>
  <sheetData>
    <row r="1" spans="1:38" ht="30.75" customHeight="1">
      <c r="A1" s="98" t="s">
        <v>129</v>
      </c>
      <c r="B1" s="109" t="s">
        <v>152</v>
      </c>
      <c r="C1" s="73"/>
      <c r="D1" s="73"/>
      <c r="E1" s="73"/>
      <c r="F1" s="73"/>
      <c r="G1" s="73"/>
      <c r="H1" s="139"/>
      <c r="I1" s="139"/>
      <c r="J1" s="51"/>
      <c r="K1" s="52" t="s">
        <v>124</v>
      </c>
      <c r="L1" s="53"/>
      <c r="M1" s="53"/>
      <c r="N1" s="53"/>
      <c r="O1" s="55"/>
      <c r="P1" s="67" t="s">
        <v>125</v>
      </c>
      <c r="Q1" s="53"/>
      <c r="R1" s="53"/>
      <c r="S1" s="53"/>
      <c r="T1" s="53"/>
      <c r="U1" s="53"/>
      <c r="V1" s="53"/>
      <c r="W1" s="56"/>
      <c r="X1" s="52" t="s">
        <v>126</v>
      </c>
      <c r="Y1" s="53"/>
      <c r="Z1" s="53"/>
      <c r="AA1" s="53"/>
      <c r="AB1" s="53"/>
      <c r="AC1" s="53"/>
      <c r="AD1" s="55"/>
      <c r="AE1" s="52" t="s">
        <v>127</v>
      </c>
      <c r="AF1" s="53"/>
      <c r="AG1" s="53"/>
      <c r="AH1" s="53"/>
      <c r="AI1" s="53"/>
      <c r="AJ1" s="53"/>
      <c r="AK1" s="55"/>
      <c r="AL1" s="117" t="s">
        <v>128</v>
      </c>
    </row>
    <row r="2" spans="1:38" ht="30.75" customHeight="1" thickBot="1">
      <c r="A2" s="133"/>
      <c r="B2" s="134" t="s">
        <v>1</v>
      </c>
      <c r="C2" s="78" t="s">
        <v>143</v>
      </c>
      <c r="D2" s="107" t="s">
        <v>144</v>
      </c>
      <c r="E2" s="107" t="s">
        <v>145</v>
      </c>
      <c r="F2" s="107" t="s">
        <v>146</v>
      </c>
      <c r="G2" s="107" t="s">
        <v>147</v>
      </c>
      <c r="H2" s="107" t="s">
        <v>148</v>
      </c>
      <c r="I2" s="107" t="s">
        <v>149</v>
      </c>
      <c r="J2" s="78" t="s">
        <v>150</v>
      </c>
      <c r="K2" s="116" t="s">
        <v>130</v>
      </c>
      <c r="L2" s="107" t="s">
        <v>131</v>
      </c>
      <c r="M2" s="135" t="s">
        <v>132</v>
      </c>
      <c r="N2" s="135" t="s">
        <v>133</v>
      </c>
      <c r="O2" s="136" t="s">
        <v>128</v>
      </c>
      <c r="P2" s="108" t="s">
        <v>134</v>
      </c>
      <c r="Q2" s="107" t="s">
        <v>135</v>
      </c>
      <c r="R2" s="107" t="s">
        <v>136</v>
      </c>
      <c r="S2" s="107" t="s">
        <v>137</v>
      </c>
      <c r="T2" s="107" t="s">
        <v>138</v>
      </c>
      <c r="U2" s="107" t="s">
        <v>132</v>
      </c>
      <c r="V2" s="107" t="s">
        <v>133</v>
      </c>
      <c r="W2" s="137" t="s">
        <v>128</v>
      </c>
      <c r="X2" s="116" t="s">
        <v>130</v>
      </c>
      <c r="Y2" s="107" t="s">
        <v>135</v>
      </c>
      <c r="Z2" s="107" t="s">
        <v>136</v>
      </c>
      <c r="AA2" s="107" t="s">
        <v>139</v>
      </c>
      <c r="AB2" s="107" t="s">
        <v>132</v>
      </c>
      <c r="AC2" s="107" t="s">
        <v>133</v>
      </c>
      <c r="AD2" s="136" t="s">
        <v>128</v>
      </c>
      <c r="AE2" s="116" t="s">
        <v>140</v>
      </c>
      <c r="AF2" s="107" t="s">
        <v>131</v>
      </c>
      <c r="AG2" s="107" t="s">
        <v>141</v>
      </c>
      <c r="AH2" s="107" t="s">
        <v>142</v>
      </c>
      <c r="AI2" s="107" t="s">
        <v>132</v>
      </c>
      <c r="AJ2" s="107" t="s">
        <v>133</v>
      </c>
      <c r="AK2" s="136" t="s">
        <v>128</v>
      </c>
      <c r="AL2" s="138"/>
    </row>
    <row r="3" spans="1:38" ht="30.75" customHeight="1">
      <c r="A3" s="120" t="s">
        <v>2</v>
      </c>
      <c r="B3" s="121" t="s">
        <v>116</v>
      </c>
      <c r="C3" s="140" t="s">
        <v>102</v>
      </c>
      <c r="D3" s="123" t="s">
        <v>102</v>
      </c>
      <c r="E3" s="124"/>
      <c r="F3" s="122"/>
      <c r="G3" s="123" t="s">
        <v>103</v>
      </c>
      <c r="H3" s="125"/>
      <c r="I3" s="125" t="s">
        <v>101</v>
      </c>
      <c r="J3" s="126" t="s">
        <v>82</v>
      </c>
      <c r="K3" s="41">
        <f>Hodnocení!B16</f>
        <v>10</v>
      </c>
      <c r="L3" s="42">
        <f>Hodnocení!C16</f>
        <v>10</v>
      </c>
      <c r="M3" s="127">
        <f>Hodnocení!D16</f>
        <v>1.8</v>
      </c>
      <c r="N3" s="127">
        <f>Hodnocení!E16</f>
        <v>1.7</v>
      </c>
      <c r="O3" s="128">
        <f>Hodnocení!F16</f>
        <v>61.199999999999996</v>
      </c>
      <c r="P3" s="129">
        <f>Hodnocení!G16</f>
        <v>5</v>
      </c>
      <c r="Q3" s="130">
        <f>Hodnocení!H16</f>
        <v>5</v>
      </c>
      <c r="R3" s="42">
        <f>Hodnocení!I16</f>
        <v>10</v>
      </c>
      <c r="S3" s="130">
        <f>Hodnocení!J16</f>
        <v>10</v>
      </c>
      <c r="T3" s="130">
        <f>Hodnocení!K16</f>
        <v>5</v>
      </c>
      <c r="U3" s="42">
        <f>Hodnocení!L16</f>
        <v>1.6</v>
      </c>
      <c r="V3" s="42">
        <f>Hodnocení!M16</f>
        <v>1.9</v>
      </c>
      <c r="W3" s="131">
        <f>Hodnocení!N16</f>
        <v>106.39999999999999</v>
      </c>
      <c r="X3" s="46">
        <f>Hodnocení!O16</f>
        <v>10</v>
      </c>
      <c r="Y3" s="47">
        <f>Hodnocení!P16</f>
        <v>5</v>
      </c>
      <c r="Z3" s="47">
        <f>Hodnocení!Q16</f>
        <v>10</v>
      </c>
      <c r="AA3" s="47">
        <f>Hodnocení!R16</f>
        <v>20</v>
      </c>
      <c r="AB3" s="42">
        <f>Hodnocení!S16</f>
        <v>2</v>
      </c>
      <c r="AC3" s="42">
        <f>Hodnocení!T16</f>
        <v>1.8</v>
      </c>
      <c r="AD3" s="128">
        <f>Hodnocení!U16</f>
        <v>162</v>
      </c>
      <c r="AE3" s="41">
        <f>Hodnocení!V16</f>
        <v>5</v>
      </c>
      <c r="AF3" s="42">
        <f>Hodnocení!W16</f>
        <v>8</v>
      </c>
      <c r="AG3" s="42">
        <f>Hodnocení!X16</f>
        <v>11</v>
      </c>
      <c r="AH3" s="42">
        <f>Hodnocení!Y16</f>
        <v>20</v>
      </c>
      <c r="AI3" s="42">
        <f>Hodnocení!Z16</f>
        <v>1.7</v>
      </c>
      <c r="AJ3" s="42">
        <f>Hodnocení!AA16</f>
        <v>1.8</v>
      </c>
      <c r="AK3" s="128">
        <f>Hodnocení!AB16</f>
        <v>134.64</v>
      </c>
      <c r="AL3" s="132">
        <f>Hodnocení!AC16</f>
        <v>464.24</v>
      </c>
    </row>
    <row r="4" spans="1:38" ht="30.75" customHeight="1">
      <c r="A4" s="26" t="s">
        <v>3</v>
      </c>
      <c r="B4" s="110" t="s">
        <v>121</v>
      </c>
      <c r="C4" s="141" t="s">
        <v>15</v>
      </c>
      <c r="D4" s="5" t="s">
        <v>16</v>
      </c>
      <c r="E4" s="5" t="s">
        <v>17</v>
      </c>
      <c r="F4" s="9"/>
      <c r="G4" s="7" t="s">
        <v>12</v>
      </c>
      <c r="H4" s="7" t="s">
        <v>13</v>
      </c>
      <c r="I4" s="7" t="s">
        <v>14</v>
      </c>
      <c r="J4" s="111" t="s">
        <v>74</v>
      </c>
      <c r="K4" s="18">
        <f>Hodnocení!B21</f>
        <v>10</v>
      </c>
      <c r="L4" s="19">
        <f>Hodnocení!C21</f>
        <v>10</v>
      </c>
      <c r="M4" s="20">
        <f>Hodnocení!D21</f>
        <v>1.8</v>
      </c>
      <c r="N4" s="20">
        <f>Hodnocení!E21</f>
        <v>1.6</v>
      </c>
      <c r="O4" s="86">
        <f>Hodnocení!F21</f>
        <v>57.6</v>
      </c>
      <c r="P4" s="114">
        <f>Hodnocení!G21</f>
        <v>5</v>
      </c>
      <c r="Q4" s="70">
        <f>Hodnocení!H21</f>
        <v>5</v>
      </c>
      <c r="R4" s="70">
        <f>Hodnocení!I21</f>
        <v>10</v>
      </c>
      <c r="S4" s="70">
        <f>Hodnocení!J21</f>
        <v>10</v>
      </c>
      <c r="T4" s="70">
        <f>Hodnocení!K21</f>
        <v>5</v>
      </c>
      <c r="U4" s="19">
        <f>Hodnocení!L21</f>
        <v>2</v>
      </c>
      <c r="V4" s="19">
        <f>Hodnocení!M21</f>
        <v>1.8</v>
      </c>
      <c r="W4" s="82">
        <f>Hodnocení!N21</f>
        <v>126</v>
      </c>
      <c r="X4" s="12">
        <f>Hodnocení!O21</f>
        <v>10</v>
      </c>
      <c r="Y4" s="13">
        <f>Hodnocení!P21</f>
        <v>5</v>
      </c>
      <c r="Z4" s="13">
        <f>Hodnocení!Q21</f>
        <v>9</v>
      </c>
      <c r="AA4" s="13">
        <f>Hodnocení!R21</f>
        <v>20</v>
      </c>
      <c r="AB4" s="19">
        <f>Hodnocení!S21</f>
        <v>1.5</v>
      </c>
      <c r="AC4" s="19">
        <f>Hodnocení!T21</f>
        <v>1.6</v>
      </c>
      <c r="AD4" s="86">
        <f>Hodnocení!U21</f>
        <v>105.60000000000001</v>
      </c>
      <c r="AE4" s="18">
        <f>Hodnocení!V21</f>
        <v>5</v>
      </c>
      <c r="AF4" s="19">
        <f>Hodnocení!W21</f>
        <v>8</v>
      </c>
      <c r="AG4" s="19">
        <f>Hodnocení!X21</f>
        <v>14</v>
      </c>
      <c r="AH4" s="19">
        <f>Hodnocení!Y21</f>
        <v>20</v>
      </c>
      <c r="AI4" s="19">
        <f>Hodnocení!Z21</f>
        <v>1.8</v>
      </c>
      <c r="AJ4" s="19">
        <f>Hodnocení!AA21</f>
        <v>1.8</v>
      </c>
      <c r="AK4" s="86">
        <f>Hodnocení!AB21</f>
        <v>152.28000000000003</v>
      </c>
      <c r="AL4" s="118">
        <f>Hodnocení!AC21</f>
        <v>441.48</v>
      </c>
    </row>
    <row r="5" spans="1:38" ht="30.75" customHeight="1">
      <c r="A5" s="26" t="s">
        <v>4</v>
      </c>
      <c r="B5" s="110" t="s">
        <v>120</v>
      </c>
      <c r="C5" s="142" t="s">
        <v>77</v>
      </c>
      <c r="D5" s="4" t="s">
        <v>78</v>
      </c>
      <c r="E5" s="4" t="s">
        <v>123</v>
      </c>
      <c r="F5" s="11"/>
      <c r="G5" s="4" t="s">
        <v>79</v>
      </c>
      <c r="H5" s="7" t="s">
        <v>80</v>
      </c>
      <c r="I5" s="7" t="s">
        <v>81</v>
      </c>
      <c r="J5" s="111" t="s">
        <v>82</v>
      </c>
      <c r="K5" s="18">
        <f>Hodnocení!B20</f>
        <v>8</v>
      </c>
      <c r="L5" s="19">
        <f>Hodnocení!C20</f>
        <v>10</v>
      </c>
      <c r="M5" s="20">
        <f>Hodnocení!D20</f>
        <v>1.8</v>
      </c>
      <c r="N5" s="20">
        <f>Hodnocení!E20</f>
        <v>1.5</v>
      </c>
      <c r="O5" s="86">
        <f>Hodnocení!F20</f>
        <v>48.599999999999994</v>
      </c>
      <c r="P5" s="30">
        <f>Hodnocení!G20</f>
        <v>5</v>
      </c>
      <c r="Q5" s="13">
        <f>Hodnocení!H20</f>
        <v>4</v>
      </c>
      <c r="R5" s="13">
        <f>Hodnocení!I20</f>
        <v>10</v>
      </c>
      <c r="S5" s="13">
        <f>Hodnocení!J20</f>
        <v>10</v>
      </c>
      <c r="T5" s="13">
        <f>Hodnocení!K20</f>
        <v>5</v>
      </c>
      <c r="U5" s="19">
        <f>Hodnocení!L20</f>
        <v>1.8</v>
      </c>
      <c r="V5" s="19">
        <f>Hodnocení!M20</f>
        <v>1.4</v>
      </c>
      <c r="W5" s="82">
        <f>Hodnocení!N20</f>
        <v>85.67999999999999</v>
      </c>
      <c r="X5" s="12">
        <f>Hodnocení!O20</f>
        <v>10</v>
      </c>
      <c r="Y5" s="13">
        <f>Hodnocení!P20</f>
        <v>3</v>
      </c>
      <c r="Z5" s="13">
        <f>Hodnocení!Q20</f>
        <v>10</v>
      </c>
      <c r="AA5" s="13">
        <f>Hodnocení!R20</f>
        <v>18</v>
      </c>
      <c r="AB5" s="19">
        <f>Hodnocení!S20</f>
        <v>1.7</v>
      </c>
      <c r="AC5" s="19">
        <f>Hodnocení!T20</f>
        <v>1.7</v>
      </c>
      <c r="AD5" s="86">
        <f>Hodnocení!U20</f>
        <v>118.49</v>
      </c>
      <c r="AE5" s="18">
        <f>Hodnocení!V20</f>
        <v>5</v>
      </c>
      <c r="AF5" s="19">
        <f>Hodnocení!W20</f>
        <v>10</v>
      </c>
      <c r="AG5" s="19">
        <f>Hodnocení!X20</f>
        <v>14</v>
      </c>
      <c r="AH5" s="19">
        <f>Hodnocení!Y20</f>
        <v>20</v>
      </c>
      <c r="AI5" s="19">
        <f>Hodnocení!Z20</f>
        <v>1.8</v>
      </c>
      <c r="AJ5" s="19">
        <f>Hodnocení!AA20</f>
        <v>1.7</v>
      </c>
      <c r="AK5" s="86">
        <f>Hodnocení!AB20</f>
        <v>149.94</v>
      </c>
      <c r="AL5" s="118">
        <f>Hodnocení!AC20</f>
        <v>402.71</v>
      </c>
    </row>
    <row r="6" spans="1:38" ht="30.75" customHeight="1">
      <c r="A6" s="26" t="s">
        <v>18</v>
      </c>
      <c r="B6" s="110" t="s">
        <v>119</v>
      </c>
      <c r="C6" s="142" t="s">
        <v>104</v>
      </c>
      <c r="D6" s="4" t="s">
        <v>105</v>
      </c>
      <c r="E6" s="4" t="s">
        <v>106</v>
      </c>
      <c r="F6" s="8"/>
      <c r="G6" s="4" t="s">
        <v>107</v>
      </c>
      <c r="H6" s="7"/>
      <c r="I6" s="7" t="s">
        <v>108</v>
      </c>
      <c r="J6" s="111" t="s">
        <v>82</v>
      </c>
      <c r="K6" s="18">
        <f>Hodnocení!B19</f>
        <v>10</v>
      </c>
      <c r="L6" s="19">
        <f>Hodnocení!C19</f>
        <v>10</v>
      </c>
      <c r="M6" s="20">
        <f>Hodnocení!D19</f>
        <v>1.8</v>
      </c>
      <c r="N6" s="20">
        <f>Hodnocení!E19</f>
        <v>1.9</v>
      </c>
      <c r="O6" s="86">
        <f>Hodnocení!F19</f>
        <v>68.39999999999999</v>
      </c>
      <c r="P6" s="114">
        <f>Hodnocení!G19</f>
        <v>5</v>
      </c>
      <c r="Q6" s="70">
        <f>Hodnocení!H19</f>
        <v>5</v>
      </c>
      <c r="R6" s="70">
        <f>Hodnocení!I19</f>
        <v>0</v>
      </c>
      <c r="S6" s="70">
        <f>Hodnocení!J19</f>
        <v>0</v>
      </c>
      <c r="T6" s="70">
        <f>Hodnocení!K19</f>
        <v>0</v>
      </c>
      <c r="U6" s="19">
        <f>Hodnocení!L19</f>
        <v>1.4</v>
      </c>
      <c r="V6" s="19">
        <f>Hodnocení!M19</f>
        <v>1.3</v>
      </c>
      <c r="W6" s="82">
        <f>Hodnocení!N19</f>
        <v>18.2</v>
      </c>
      <c r="X6" s="12">
        <f>Hodnocení!O19</f>
        <v>10</v>
      </c>
      <c r="Y6" s="13">
        <f>Hodnocení!P19</f>
        <v>5</v>
      </c>
      <c r="Z6" s="13">
        <f>Hodnocení!Q19</f>
        <v>10</v>
      </c>
      <c r="AA6" s="13">
        <f>Hodnocení!R19</f>
        <v>20</v>
      </c>
      <c r="AB6" s="19">
        <f>Hodnocení!S19</f>
        <v>1.8</v>
      </c>
      <c r="AC6" s="19">
        <f>Hodnocení!T19</f>
        <v>1.8</v>
      </c>
      <c r="AD6" s="86">
        <f>Hodnocení!U19</f>
        <v>145.8</v>
      </c>
      <c r="AE6" s="18">
        <f>Hodnocení!V19</f>
        <v>5</v>
      </c>
      <c r="AF6" s="19">
        <f>Hodnocení!W19</f>
        <v>8</v>
      </c>
      <c r="AG6" s="19">
        <f>Hodnocení!X19</f>
        <v>13</v>
      </c>
      <c r="AH6" s="19">
        <f>Hodnocení!Y19</f>
        <v>20</v>
      </c>
      <c r="AI6" s="19">
        <f>Hodnocení!Z19</f>
        <v>1.7</v>
      </c>
      <c r="AJ6" s="19">
        <f>Hodnocení!AA19</f>
        <v>1.7</v>
      </c>
      <c r="AK6" s="86">
        <f>Hodnocení!AB19</f>
        <v>132.94</v>
      </c>
      <c r="AL6" s="118">
        <f>Hodnocení!AC19</f>
        <v>365.34000000000003</v>
      </c>
    </row>
    <row r="7" spans="1:38" ht="30.75" customHeight="1">
      <c r="A7" s="26" t="s">
        <v>19</v>
      </c>
      <c r="B7" s="110" t="s">
        <v>118</v>
      </c>
      <c r="C7" s="143" t="s">
        <v>37</v>
      </c>
      <c r="D7" s="10" t="s">
        <v>37</v>
      </c>
      <c r="E7" s="9"/>
      <c r="F7" s="9"/>
      <c r="G7" s="7" t="s">
        <v>34</v>
      </c>
      <c r="H7" s="7" t="s">
        <v>35</v>
      </c>
      <c r="I7" s="7" t="s">
        <v>36</v>
      </c>
      <c r="J7" s="111" t="s">
        <v>74</v>
      </c>
      <c r="K7" s="18">
        <f>Hodnocení!B18</f>
        <v>8</v>
      </c>
      <c r="L7" s="19">
        <f>Hodnocení!C18</f>
        <v>8</v>
      </c>
      <c r="M7" s="20">
        <f>Hodnocení!D18</f>
        <v>1.8</v>
      </c>
      <c r="N7" s="20">
        <f>Hodnocení!E18</f>
        <v>1.8</v>
      </c>
      <c r="O7" s="86">
        <f>Hodnocení!F18</f>
        <v>51.84</v>
      </c>
      <c r="P7" s="114">
        <f>Hodnocení!G18</f>
        <v>5</v>
      </c>
      <c r="Q7" s="70">
        <f>Hodnocení!H18</f>
        <v>0</v>
      </c>
      <c r="R7" s="70">
        <f>Hodnocení!I18</f>
        <v>0</v>
      </c>
      <c r="S7" s="70">
        <f>Hodnocení!J18</f>
        <v>0</v>
      </c>
      <c r="T7" s="70">
        <f>Hodnocení!K18</f>
        <v>0</v>
      </c>
      <c r="U7" s="19">
        <f>Hodnocení!L18</f>
        <v>1.4</v>
      </c>
      <c r="V7" s="19">
        <f>Hodnocení!M18</f>
        <v>1.1</v>
      </c>
      <c r="W7" s="82">
        <f>Hodnocení!N18</f>
        <v>7.700000000000001</v>
      </c>
      <c r="X7" s="12">
        <f>Hodnocení!O18</f>
        <v>9</v>
      </c>
      <c r="Y7" s="13">
        <f>Hodnocení!P18</f>
        <v>5</v>
      </c>
      <c r="Z7" s="13">
        <f>Hodnocení!Q18</f>
        <v>7</v>
      </c>
      <c r="AA7" s="13">
        <f>Hodnocení!R18</f>
        <v>20</v>
      </c>
      <c r="AB7" s="19">
        <f>Hodnocení!S18</f>
        <v>1.6</v>
      </c>
      <c r="AC7" s="19">
        <f>Hodnocení!T18</f>
        <v>1.8</v>
      </c>
      <c r="AD7" s="86">
        <f>Hodnocení!U18</f>
        <v>118.08000000000001</v>
      </c>
      <c r="AE7" s="18">
        <f>Hodnocení!V18</f>
        <v>5</v>
      </c>
      <c r="AF7" s="19">
        <f>Hodnocení!W18</f>
        <v>10</v>
      </c>
      <c r="AG7" s="19">
        <f>Hodnocení!X18</f>
        <v>10</v>
      </c>
      <c r="AH7" s="19">
        <f>Hodnocení!Y18</f>
        <v>20</v>
      </c>
      <c r="AI7" s="19">
        <f>Hodnocení!Z18</f>
        <v>1.8</v>
      </c>
      <c r="AJ7" s="19">
        <f>Hodnocení!AA18</f>
        <v>1.8</v>
      </c>
      <c r="AK7" s="86">
        <f>Hodnocení!AB18</f>
        <v>145.8</v>
      </c>
      <c r="AL7" s="118">
        <f>Hodnocení!AC18</f>
        <v>323.42</v>
      </c>
    </row>
    <row r="8" spans="1:38" ht="30.75" customHeight="1">
      <c r="A8" s="26" t="s">
        <v>20</v>
      </c>
      <c r="B8" s="110" t="s">
        <v>76</v>
      </c>
      <c r="C8" s="142" t="s">
        <v>88</v>
      </c>
      <c r="D8" s="4" t="s">
        <v>88</v>
      </c>
      <c r="E8" s="8"/>
      <c r="F8" s="8"/>
      <c r="G8" s="4" t="s">
        <v>90</v>
      </c>
      <c r="H8" s="7" t="s">
        <v>89</v>
      </c>
      <c r="I8" s="7" t="s">
        <v>91</v>
      </c>
      <c r="J8" s="111" t="s">
        <v>82</v>
      </c>
      <c r="K8" s="18">
        <f>Hodnocení!B14</f>
        <v>10</v>
      </c>
      <c r="L8" s="19">
        <f>Hodnocení!C14</f>
        <v>10</v>
      </c>
      <c r="M8" s="20">
        <f>Hodnocení!D14</f>
        <v>1.9</v>
      </c>
      <c r="N8" s="20">
        <f>Hodnocení!E14</f>
        <v>1.9</v>
      </c>
      <c r="O8" s="86">
        <f>Hodnocení!F14</f>
        <v>72.2</v>
      </c>
      <c r="P8" s="114">
        <f>Hodnocení!G14</f>
        <v>5</v>
      </c>
      <c r="Q8" s="70">
        <f>Hodnocení!H14</f>
        <v>5</v>
      </c>
      <c r="R8" s="70">
        <f>Hodnocení!I14</f>
        <v>10</v>
      </c>
      <c r="S8" s="70">
        <f>Hodnocení!J14</f>
        <v>10</v>
      </c>
      <c r="T8" s="70">
        <f>Hodnocení!K14</f>
        <v>5</v>
      </c>
      <c r="U8" s="19">
        <f>Hodnocení!L14</f>
        <v>1.7</v>
      </c>
      <c r="V8" s="19">
        <f>Hodnocení!M14</f>
        <v>1.4</v>
      </c>
      <c r="W8" s="82">
        <f>Hodnocení!N14</f>
        <v>83.3</v>
      </c>
      <c r="X8" s="28">
        <f>Hodnocení!O14</f>
        <v>5</v>
      </c>
      <c r="Y8" s="13">
        <f>Hodnocení!P14</f>
        <v>2</v>
      </c>
      <c r="Z8" s="13">
        <f>Hodnocení!Q14</f>
        <v>10</v>
      </c>
      <c r="AA8" s="4">
        <f>Hodnocení!R14</f>
        <v>3</v>
      </c>
      <c r="AB8" s="19">
        <f>Hodnocení!S14</f>
        <v>1.6</v>
      </c>
      <c r="AC8" s="19">
        <f>Hodnocení!T14</f>
        <v>1.4</v>
      </c>
      <c r="AD8" s="86">
        <f>Hodnocení!U14</f>
        <v>44.8</v>
      </c>
      <c r="AE8" s="18">
        <f>Hodnocení!V14</f>
        <v>5</v>
      </c>
      <c r="AF8" s="19">
        <f>Hodnocení!W14</f>
        <v>7</v>
      </c>
      <c r="AG8" s="19">
        <f>Hodnocení!X14</f>
        <v>12</v>
      </c>
      <c r="AH8" s="19">
        <f>Hodnocení!Y14</f>
        <v>20</v>
      </c>
      <c r="AI8" s="19">
        <f>Hodnocení!Z14</f>
        <v>1.7</v>
      </c>
      <c r="AJ8" s="19">
        <f>Hodnocení!AA14</f>
        <v>1.6</v>
      </c>
      <c r="AK8" s="86">
        <f>Hodnocení!AB14</f>
        <v>119.68</v>
      </c>
      <c r="AL8" s="118">
        <f>Hodnocení!AC14</f>
        <v>319.98</v>
      </c>
    </row>
    <row r="9" spans="1:38" ht="30.75" customHeight="1">
      <c r="A9" s="26" t="s">
        <v>21</v>
      </c>
      <c r="B9" s="110" t="s">
        <v>115</v>
      </c>
      <c r="C9" s="141" t="s">
        <v>52</v>
      </c>
      <c r="D9" s="6" t="s">
        <v>53</v>
      </c>
      <c r="E9" s="6" t="s">
        <v>54</v>
      </c>
      <c r="F9" s="6" t="s">
        <v>55</v>
      </c>
      <c r="G9" s="7" t="s">
        <v>49</v>
      </c>
      <c r="H9" s="7" t="s">
        <v>50</v>
      </c>
      <c r="I9" s="7" t="s">
        <v>51</v>
      </c>
      <c r="J9" s="111" t="s">
        <v>74</v>
      </c>
      <c r="K9" s="18">
        <f>Hodnocení!B15</f>
        <v>10</v>
      </c>
      <c r="L9" s="19">
        <f>Hodnocení!C15</f>
        <v>10</v>
      </c>
      <c r="M9" s="20">
        <f>Hodnocení!D15</f>
        <v>1.5</v>
      </c>
      <c r="N9" s="20">
        <f>Hodnocení!E15</f>
        <v>1.6</v>
      </c>
      <c r="O9" s="86">
        <f>Hodnocení!F15</f>
        <v>48</v>
      </c>
      <c r="P9" s="114">
        <f>Hodnocení!G15</f>
        <v>5</v>
      </c>
      <c r="Q9" s="70">
        <f>Hodnocení!H15</f>
        <v>5</v>
      </c>
      <c r="R9" s="70">
        <f>Hodnocení!I15</f>
        <v>7</v>
      </c>
      <c r="S9" s="70">
        <f>Hodnocení!J15</f>
        <v>7</v>
      </c>
      <c r="T9" s="70">
        <f>Hodnocení!K15</f>
        <v>5</v>
      </c>
      <c r="U9" s="19">
        <f>Hodnocení!L15</f>
        <v>1.9</v>
      </c>
      <c r="V9" s="19">
        <f>Hodnocení!M15</f>
        <v>1.9</v>
      </c>
      <c r="W9" s="82">
        <f>Hodnocení!N15</f>
        <v>104.68999999999998</v>
      </c>
      <c r="X9" s="12">
        <f>Hodnocení!O15</f>
        <v>0</v>
      </c>
      <c r="Y9" s="13">
        <f>Hodnocení!P15</f>
        <v>5</v>
      </c>
      <c r="Z9" s="13">
        <f>Hodnocení!Q15</f>
        <v>1</v>
      </c>
      <c r="AA9" s="13">
        <f>Hodnocení!R15</f>
        <v>0</v>
      </c>
      <c r="AB9" s="19">
        <f>Hodnocení!S15</f>
        <v>1.3</v>
      </c>
      <c r="AC9" s="19">
        <f>Hodnocení!T15</f>
        <v>1.5</v>
      </c>
      <c r="AD9" s="86">
        <f>Hodnocení!U15</f>
        <v>11.700000000000001</v>
      </c>
      <c r="AE9" s="18">
        <f>Hodnocení!V15</f>
        <v>5</v>
      </c>
      <c r="AF9" s="19">
        <f>Hodnocení!W15</f>
        <v>7</v>
      </c>
      <c r="AG9" s="19">
        <f>Hodnocení!X15</f>
        <v>10</v>
      </c>
      <c r="AH9" s="19">
        <f>Hodnocení!Y15</f>
        <v>0</v>
      </c>
      <c r="AI9" s="19">
        <f>Hodnocení!Z15</f>
        <v>1.4</v>
      </c>
      <c r="AJ9" s="19">
        <f>Hodnocení!AA15</f>
        <v>1.6</v>
      </c>
      <c r="AK9" s="86">
        <f>Hodnocení!AB15</f>
        <v>49.28</v>
      </c>
      <c r="AL9" s="118">
        <f>Hodnocení!AC15</f>
        <v>213.67</v>
      </c>
    </row>
    <row r="10" spans="1:38" ht="30.75" customHeight="1">
      <c r="A10" s="26" t="s">
        <v>22</v>
      </c>
      <c r="B10" s="110" t="s">
        <v>75</v>
      </c>
      <c r="C10" s="141" t="s">
        <v>38</v>
      </c>
      <c r="D10" s="5" t="s">
        <v>39</v>
      </c>
      <c r="E10" s="5" t="s">
        <v>40</v>
      </c>
      <c r="F10" s="5" t="s">
        <v>41</v>
      </c>
      <c r="G10" s="7" t="s">
        <v>42</v>
      </c>
      <c r="H10" s="7" t="s">
        <v>43</v>
      </c>
      <c r="I10" s="7" t="s">
        <v>44</v>
      </c>
      <c r="J10" s="111" t="s">
        <v>74</v>
      </c>
      <c r="K10" s="18">
        <f>Hodnocení!B13</f>
        <v>10</v>
      </c>
      <c r="L10" s="19">
        <f>Hodnocení!C13</f>
        <v>0</v>
      </c>
      <c r="M10" s="20">
        <f>Hodnocení!D13</f>
        <v>1.5</v>
      </c>
      <c r="N10" s="20">
        <f>Hodnocení!E13</f>
        <v>1.5</v>
      </c>
      <c r="O10" s="86">
        <f>Hodnocení!F13</f>
        <v>22.5</v>
      </c>
      <c r="P10" s="114">
        <f>Hodnocení!G13</f>
        <v>5</v>
      </c>
      <c r="Q10" s="70">
        <f>Hodnocení!H13</f>
        <v>5</v>
      </c>
      <c r="R10" s="70">
        <f>Hodnocení!I13</f>
        <v>10</v>
      </c>
      <c r="S10" s="70">
        <f>Hodnocení!J13</f>
        <v>2</v>
      </c>
      <c r="T10" s="70">
        <f>Hodnocení!K13</f>
        <v>5</v>
      </c>
      <c r="U10" s="19">
        <f>Hodnocení!L13</f>
        <v>1.8</v>
      </c>
      <c r="V10" s="19">
        <f>Hodnocení!M13</f>
        <v>1.7</v>
      </c>
      <c r="W10" s="82">
        <f>Hodnocení!N13</f>
        <v>82.62</v>
      </c>
      <c r="X10" s="28">
        <f>Hodnocení!O13</f>
        <v>5</v>
      </c>
      <c r="Y10" s="13">
        <f>Hodnocení!P13</f>
        <v>0</v>
      </c>
      <c r="Z10" s="13">
        <f>Hodnocení!Q13</f>
        <v>2</v>
      </c>
      <c r="AA10" s="13">
        <f>Hodnocení!R13</f>
        <v>0</v>
      </c>
      <c r="AB10" s="19">
        <f>Hodnocení!S13</f>
        <v>1.3</v>
      </c>
      <c r="AC10" s="19">
        <f>Hodnocení!T13</f>
        <v>1.4</v>
      </c>
      <c r="AD10" s="86">
        <f>Hodnocení!U13</f>
        <v>12.739999999999998</v>
      </c>
      <c r="AE10" s="18">
        <f>Hodnocení!V13</f>
        <v>5</v>
      </c>
      <c r="AF10" s="19">
        <f>Hodnocení!W13</f>
        <v>4</v>
      </c>
      <c r="AG10" s="19">
        <f>Hodnocení!X13</f>
        <v>10</v>
      </c>
      <c r="AH10" s="19">
        <f>Hodnocení!Y13</f>
        <v>12</v>
      </c>
      <c r="AI10" s="19">
        <f>Hodnocení!Z13</f>
        <v>1.4</v>
      </c>
      <c r="AJ10" s="19">
        <f>Hodnocení!AA13</f>
        <v>1.8</v>
      </c>
      <c r="AK10" s="86">
        <f>Hodnocení!AB13</f>
        <v>78.12</v>
      </c>
      <c r="AL10" s="118">
        <f>Hodnocení!AC13</f>
        <v>195.98000000000002</v>
      </c>
    </row>
    <row r="11" spans="1:38" ht="30.75" customHeight="1">
      <c r="A11" s="26" t="s">
        <v>23</v>
      </c>
      <c r="B11" s="110" t="s">
        <v>122</v>
      </c>
      <c r="C11" s="142" t="s">
        <v>96</v>
      </c>
      <c r="D11" s="4" t="s">
        <v>97</v>
      </c>
      <c r="E11" s="4" t="s">
        <v>98</v>
      </c>
      <c r="F11" s="11"/>
      <c r="G11" s="4" t="s">
        <v>100</v>
      </c>
      <c r="H11" s="7" t="s">
        <v>99</v>
      </c>
      <c r="I11" s="7" t="s">
        <v>101</v>
      </c>
      <c r="J11" s="111" t="s">
        <v>82</v>
      </c>
      <c r="K11" s="18">
        <f>Hodnocení!B22</f>
        <v>10</v>
      </c>
      <c r="L11" s="19">
        <f>Hodnocení!C22</f>
        <v>4</v>
      </c>
      <c r="M11" s="20">
        <f>Hodnocení!D22</f>
        <v>1.5</v>
      </c>
      <c r="N11" s="20">
        <f>Hodnocení!E22</f>
        <v>1.4</v>
      </c>
      <c r="O11" s="86">
        <f>Hodnocení!F22</f>
        <v>29.4</v>
      </c>
      <c r="P11" s="114">
        <f>Hodnocení!G22</f>
        <v>5</v>
      </c>
      <c r="Q11" s="70">
        <f>Hodnocení!H22</f>
        <v>5</v>
      </c>
      <c r="R11" s="70">
        <f>Hodnocení!I22</f>
        <v>10</v>
      </c>
      <c r="S11" s="70">
        <f>Hodnocení!J22</f>
        <v>9</v>
      </c>
      <c r="T11" s="70">
        <f>Hodnocení!K22</f>
        <v>5</v>
      </c>
      <c r="U11" s="19">
        <f>Hodnocení!L22</f>
        <v>1.8</v>
      </c>
      <c r="V11" s="19">
        <f>Hodnocení!M22</f>
        <v>1.8</v>
      </c>
      <c r="W11" s="82">
        <f>Hodnocení!N22</f>
        <v>110.16000000000001</v>
      </c>
      <c r="X11" s="12">
        <f>Hodnocení!O22</f>
        <v>0</v>
      </c>
      <c r="Y11" s="13">
        <f>Hodnocení!P22</f>
        <v>0</v>
      </c>
      <c r="Z11" s="13">
        <f>Hodnocení!Q22</f>
        <v>0</v>
      </c>
      <c r="AA11" s="13">
        <f>Hodnocení!R22</f>
        <v>0</v>
      </c>
      <c r="AB11" s="19">
        <f>Hodnocení!S22</f>
        <v>1</v>
      </c>
      <c r="AC11" s="19">
        <f>Hodnocení!T22</f>
        <v>1</v>
      </c>
      <c r="AD11" s="86">
        <f>Hodnocení!U22</f>
        <v>0</v>
      </c>
      <c r="AE11" s="18">
        <f>Hodnocení!V22</f>
        <v>5</v>
      </c>
      <c r="AF11" s="19">
        <f>Hodnocení!W22</f>
        <v>6</v>
      </c>
      <c r="AG11" s="19">
        <f>Hodnocení!X22</f>
        <v>3</v>
      </c>
      <c r="AH11" s="19">
        <f>Hodnocení!Y22</f>
        <v>0</v>
      </c>
      <c r="AI11" s="19">
        <f>Hodnocení!Z22</f>
        <v>1.4</v>
      </c>
      <c r="AJ11" s="19">
        <f>Hodnocení!AA22</f>
        <v>1.6</v>
      </c>
      <c r="AK11" s="86">
        <f>Hodnocení!AB22</f>
        <v>31.36</v>
      </c>
      <c r="AL11" s="118">
        <f>Hodnocení!AC22</f>
        <v>170.92000000000002</v>
      </c>
    </row>
    <row r="12" spans="1:38" ht="30.75" customHeight="1" thickBot="1">
      <c r="A12" s="99" t="s">
        <v>24</v>
      </c>
      <c r="B12" s="112" t="s">
        <v>117</v>
      </c>
      <c r="C12" s="144" t="s">
        <v>56</v>
      </c>
      <c r="D12" s="103" t="s">
        <v>57</v>
      </c>
      <c r="E12" s="103" t="s">
        <v>58</v>
      </c>
      <c r="F12" s="103" t="s">
        <v>59</v>
      </c>
      <c r="G12" s="104" t="s">
        <v>60</v>
      </c>
      <c r="H12" s="104" t="s">
        <v>61</v>
      </c>
      <c r="I12" s="104" t="s">
        <v>62</v>
      </c>
      <c r="J12" s="113" t="s">
        <v>74</v>
      </c>
      <c r="K12" s="105">
        <f>Hodnocení!B17</f>
        <v>10</v>
      </c>
      <c r="L12" s="74">
        <f>Hodnocení!C17</f>
        <v>9</v>
      </c>
      <c r="M12" s="106">
        <f>Hodnocení!D17</f>
        <v>1.7</v>
      </c>
      <c r="N12" s="106">
        <f>Hodnocení!E17</f>
        <v>1.6</v>
      </c>
      <c r="O12" s="88">
        <f>Hodnocení!F17</f>
        <v>51.68</v>
      </c>
      <c r="P12" s="115">
        <f>Hodnocení!G17</f>
        <v>5</v>
      </c>
      <c r="Q12" s="76">
        <f>Hodnocení!H17</f>
        <v>5</v>
      </c>
      <c r="R12" s="76">
        <f>Hodnocení!I17</f>
        <v>9</v>
      </c>
      <c r="S12" s="76">
        <f>Hodnocení!J17</f>
        <v>10</v>
      </c>
      <c r="T12" s="76">
        <f>Hodnocení!K17</f>
        <v>0</v>
      </c>
      <c r="U12" s="74">
        <f>Hodnocení!L17</f>
        <v>1.8</v>
      </c>
      <c r="V12" s="74">
        <f>Hodnocení!M17</f>
        <v>1.3</v>
      </c>
      <c r="W12" s="83">
        <f>Hodnocení!N17</f>
        <v>67.86</v>
      </c>
      <c r="X12" s="116">
        <f>Hodnocení!O17</f>
        <v>0</v>
      </c>
      <c r="Y12" s="107">
        <f>Hodnocení!P17</f>
        <v>0</v>
      </c>
      <c r="Z12" s="107">
        <f>Hodnocení!Q17</f>
        <v>0</v>
      </c>
      <c r="AA12" s="107">
        <f>Hodnocení!R17</f>
        <v>0</v>
      </c>
      <c r="AB12" s="74">
        <f>Hodnocení!S17</f>
        <v>1</v>
      </c>
      <c r="AC12" s="74">
        <f>Hodnocení!T17</f>
        <v>1</v>
      </c>
      <c r="AD12" s="88">
        <f>Hodnocení!U17</f>
        <v>0</v>
      </c>
      <c r="AE12" s="105">
        <f>Hodnocení!V17</f>
        <v>3</v>
      </c>
      <c r="AF12" s="74">
        <f>Hodnocení!W17</f>
        <v>7</v>
      </c>
      <c r="AG12" s="74">
        <f>Hodnocení!X17</f>
        <v>0</v>
      </c>
      <c r="AH12" s="74">
        <f>Hodnocení!Y17</f>
        <v>0</v>
      </c>
      <c r="AI12" s="74">
        <f>Hodnocení!Z17</f>
        <v>1.4</v>
      </c>
      <c r="AJ12" s="74">
        <f>Hodnocení!AA17</f>
        <v>1.4</v>
      </c>
      <c r="AK12" s="88">
        <f>Hodnocení!AB17</f>
        <v>19.599999999999998</v>
      </c>
      <c r="AL12" s="119">
        <f>Hodnocení!AC17</f>
        <v>139.14</v>
      </c>
    </row>
    <row r="13" spans="4:9" ht="12.75">
      <c r="D13" s="3"/>
      <c r="E13" s="3"/>
      <c r="F13" s="3"/>
      <c r="G13" s="2"/>
      <c r="H13" s="2"/>
      <c r="I13" s="2"/>
    </row>
    <row r="14" spans="4:9" ht="12.75">
      <c r="D14" s="3"/>
      <c r="E14" s="3"/>
      <c r="F14" s="3"/>
      <c r="G14" s="2"/>
      <c r="H14" s="2"/>
      <c r="I14" s="2"/>
    </row>
  </sheetData>
  <mergeCells count="7">
    <mergeCell ref="A1:A2"/>
    <mergeCell ref="B1:G1"/>
    <mergeCell ref="AL1:AL2"/>
    <mergeCell ref="K1:O1"/>
    <mergeCell ref="P1:W1"/>
    <mergeCell ref="X1:AD1"/>
    <mergeCell ref="AE1:AK1"/>
  </mergeCells>
  <printOptions/>
  <pageMargins left="0.7874015748031497" right="0.7874015748031497" top="0.984251968503937" bottom="0.984251968503937" header="0.5118110236220472" footer="0.5118110236220472"/>
  <pageSetup fitToHeight="2" fitToWidth="1" horizontalDpi="200" verticalDpi="2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A1">
      <selection activeCell="F35" sqref="F35"/>
    </sheetView>
  </sheetViews>
  <sheetFormatPr defaultColWidth="9.00390625" defaultRowHeight="12.75"/>
  <cols>
    <col min="1" max="1" width="5.625" style="0" customWidth="1"/>
    <col min="2" max="2" width="6.75390625" style="0" bestFit="1" customWidth="1"/>
    <col min="3" max="3" width="5.75390625" style="0" bestFit="1" customWidth="1"/>
    <col min="4" max="4" width="9.875" style="49" bestFit="1" customWidth="1"/>
    <col min="5" max="5" width="7.00390625" style="49" bestFit="1" customWidth="1"/>
    <col min="6" max="6" width="8.00390625" style="0" bestFit="1" customWidth="1"/>
    <col min="7" max="7" width="5.75390625" style="0" bestFit="1" customWidth="1"/>
    <col min="8" max="8" width="6.75390625" style="0" bestFit="1" customWidth="1"/>
    <col min="9" max="9" width="5.75390625" style="0" bestFit="1" customWidth="1"/>
    <col min="10" max="10" width="6.75390625" style="0" bestFit="1" customWidth="1"/>
    <col min="11" max="11" width="6.75390625" style="0" customWidth="1"/>
    <col min="12" max="12" width="5.25390625" style="0" bestFit="1" customWidth="1"/>
    <col min="13" max="13" width="6.00390625" style="0" bestFit="1" customWidth="1"/>
    <col min="14" max="14" width="7.25390625" style="0" bestFit="1" customWidth="1"/>
    <col min="15" max="15" width="5.75390625" style="0" bestFit="1" customWidth="1"/>
    <col min="16" max="17" width="6.75390625" style="0" bestFit="1" customWidth="1"/>
    <col min="18" max="18" width="6.75390625" style="0" customWidth="1"/>
    <col min="19" max="19" width="5.25390625" style="0" bestFit="1" customWidth="1"/>
    <col min="20" max="20" width="6.00390625" style="0" bestFit="1" customWidth="1"/>
    <col min="21" max="21" width="7.25390625" style="0" bestFit="1" customWidth="1"/>
    <col min="22" max="24" width="6.75390625" style="0" bestFit="1" customWidth="1"/>
    <col min="25" max="25" width="6.75390625" style="0" customWidth="1"/>
    <col min="26" max="26" width="5.25390625" style="0" bestFit="1" customWidth="1"/>
    <col min="27" max="27" width="6.00390625" style="0" bestFit="1" customWidth="1"/>
    <col min="28" max="28" width="7.25390625" style="0" bestFit="1" customWidth="1"/>
    <col min="30" max="30" width="9.125" style="1" customWidth="1"/>
  </cols>
  <sheetData>
    <row r="1" spans="1:30" ht="13.5" thickBot="1">
      <c r="A1" s="61" t="s">
        <v>0</v>
      </c>
      <c r="B1" s="52" t="s">
        <v>124</v>
      </c>
      <c r="C1" s="53"/>
      <c r="D1" s="53"/>
      <c r="E1" s="53"/>
      <c r="F1" s="54"/>
      <c r="G1" s="52" t="s">
        <v>125</v>
      </c>
      <c r="H1" s="53"/>
      <c r="I1" s="53"/>
      <c r="J1" s="53"/>
      <c r="K1" s="53"/>
      <c r="L1" s="53"/>
      <c r="M1" s="53"/>
      <c r="N1" s="55"/>
      <c r="O1" s="52" t="s">
        <v>126</v>
      </c>
      <c r="P1" s="53"/>
      <c r="Q1" s="53"/>
      <c r="R1" s="53"/>
      <c r="S1" s="53"/>
      <c r="T1" s="53"/>
      <c r="U1" s="55"/>
      <c r="V1" s="52" t="s">
        <v>127</v>
      </c>
      <c r="W1" s="53"/>
      <c r="X1" s="53"/>
      <c r="Y1" s="53"/>
      <c r="Z1" s="53"/>
      <c r="AA1" s="53"/>
      <c r="AB1" s="56"/>
      <c r="AC1" s="57" t="s">
        <v>128</v>
      </c>
      <c r="AD1" s="59" t="s">
        <v>129</v>
      </c>
    </row>
    <row r="2" spans="1:30" ht="12.75">
      <c r="A2" s="62"/>
      <c r="B2" s="12" t="s">
        <v>130</v>
      </c>
      <c r="C2" s="13" t="s">
        <v>131</v>
      </c>
      <c r="D2" s="14" t="s">
        <v>132</v>
      </c>
      <c r="E2" s="15" t="s">
        <v>133</v>
      </c>
      <c r="F2" s="16" t="s">
        <v>128</v>
      </c>
      <c r="G2" s="12" t="s">
        <v>134</v>
      </c>
      <c r="H2" s="13" t="s">
        <v>135</v>
      </c>
      <c r="I2" s="13" t="s">
        <v>136</v>
      </c>
      <c r="J2" s="13" t="s">
        <v>137</v>
      </c>
      <c r="K2" s="13" t="s">
        <v>138</v>
      </c>
      <c r="L2" s="13" t="s">
        <v>132</v>
      </c>
      <c r="M2" s="13" t="s">
        <v>133</v>
      </c>
      <c r="N2" s="16" t="s">
        <v>128</v>
      </c>
      <c r="O2" s="12" t="s">
        <v>130</v>
      </c>
      <c r="P2" s="13" t="s">
        <v>135</v>
      </c>
      <c r="Q2" s="13" t="s">
        <v>136</v>
      </c>
      <c r="R2" s="13" t="s">
        <v>139</v>
      </c>
      <c r="S2" s="13" t="s">
        <v>132</v>
      </c>
      <c r="T2" s="13" t="s">
        <v>133</v>
      </c>
      <c r="U2" s="16" t="s">
        <v>128</v>
      </c>
      <c r="V2" s="12" t="s">
        <v>140</v>
      </c>
      <c r="W2" s="13" t="s">
        <v>131</v>
      </c>
      <c r="X2" s="13" t="s">
        <v>141</v>
      </c>
      <c r="Y2" s="13" t="s">
        <v>142</v>
      </c>
      <c r="Z2" s="13" t="s">
        <v>132</v>
      </c>
      <c r="AA2" s="13" t="s">
        <v>133</v>
      </c>
      <c r="AB2" s="16" t="s">
        <v>128</v>
      </c>
      <c r="AC2" s="58"/>
      <c r="AD2" s="60"/>
    </row>
    <row r="3" spans="1:30" s="27" customFormat="1" ht="12.75">
      <c r="A3" s="17" t="s">
        <v>64</v>
      </c>
      <c r="B3" s="18">
        <v>10</v>
      </c>
      <c r="C3" s="19">
        <v>10</v>
      </c>
      <c r="D3" s="20">
        <v>1.3</v>
      </c>
      <c r="E3" s="20">
        <v>1.4</v>
      </c>
      <c r="F3" s="21">
        <f aca="true" t="shared" si="0" ref="F3:F22">SUM(B3:C3)*D3*E3</f>
        <v>36.4</v>
      </c>
      <c r="G3" s="22">
        <v>5</v>
      </c>
      <c r="H3" s="23">
        <v>5</v>
      </c>
      <c r="I3" s="23">
        <v>8</v>
      </c>
      <c r="J3" s="23">
        <v>8</v>
      </c>
      <c r="K3" s="23">
        <v>1</v>
      </c>
      <c r="L3" s="24">
        <v>1.8</v>
      </c>
      <c r="M3" s="24">
        <v>1.7</v>
      </c>
      <c r="N3" s="21">
        <f aca="true" t="shared" si="1" ref="N3:N22">SUM(G3:K3)*L3*M3</f>
        <v>82.62</v>
      </c>
      <c r="O3" s="12">
        <v>0</v>
      </c>
      <c r="P3" s="13">
        <v>0</v>
      </c>
      <c r="Q3" s="13">
        <v>0</v>
      </c>
      <c r="R3" s="13">
        <v>0</v>
      </c>
      <c r="S3" s="19">
        <v>1</v>
      </c>
      <c r="T3" s="19">
        <v>1</v>
      </c>
      <c r="U3" s="21">
        <f aca="true" t="shared" si="2" ref="U3:U22">SUM(O3:R3)*S3*T3</f>
        <v>0</v>
      </c>
      <c r="V3" s="18">
        <v>4</v>
      </c>
      <c r="W3" s="19">
        <v>5</v>
      </c>
      <c r="X3" s="19">
        <v>0</v>
      </c>
      <c r="Y3" s="19">
        <v>0</v>
      </c>
      <c r="Z3" s="19">
        <v>1.4</v>
      </c>
      <c r="AA3" s="19">
        <v>1.4</v>
      </c>
      <c r="AB3" s="21">
        <f aca="true" t="shared" si="3" ref="AB3:AB22">SUM(V3:Y3)*Z3*AA3</f>
        <v>17.639999999999997</v>
      </c>
      <c r="AC3" s="25">
        <f aca="true" t="shared" si="4" ref="AC3:AC22">F3+N3+U3+AB3</f>
        <v>136.66</v>
      </c>
      <c r="AD3" s="26">
        <f aca="true" t="shared" si="5" ref="AD3:AD12">RANK(AC3,$AC$3:$AC$12)</f>
        <v>5</v>
      </c>
    </row>
    <row r="4" spans="1:30" s="27" customFormat="1" ht="12.75">
      <c r="A4" s="17" t="s">
        <v>65</v>
      </c>
      <c r="B4" s="18">
        <v>8</v>
      </c>
      <c r="C4" s="19">
        <v>8</v>
      </c>
      <c r="D4" s="20">
        <v>1.4</v>
      </c>
      <c r="E4" s="20">
        <v>1.6</v>
      </c>
      <c r="F4" s="21">
        <f t="shared" si="0"/>
        <v>35.839999999999996</v>
      </c>
      <c r="G4" s="22">
        <v>5</v>
      </c>
      <c r="H4" s="23">
        <v>5</v>
      </c>
      <c r="I4" s="23">
        <v>10</v>
      </c>
      <c r="J4" s="23">
        <v>10</v>
      </c>
      <c r="K4" s="23">
        <v>5</v>
      </c>
      <c r="L4" s="24">
        <v>2</v>
      </c>
      <c r="M4" s="24">
        <v>1.8</v>
      </c>
      <c r="N4" s="21">
        <f t="shared" si="1"/>
        <v>126</v>
      </c>
      <c r="O4" s="28">
        <v>10</v>
      </c>
      <c r="P4" s="13">
        <v>0</v>
      </c>
      <c r="Q4" s="13">
        <v>0</v>
      </c>
      <c r="R4" s="13">
        <v>0</v>
      </c>
      <c r="S4" s="19">
        <v>1.8</v>
      </c>
      <c r="T4" s="19">
        <v>1.4</v>
      </c>
      <c r="U4" s="21">
        <f t="shared" si="2"/>
        <v>25.2</v>
      </c>
      <c r="V4" s="18">
        <v>0</v>
      </c>
      <c r="W4" s="19">
        <v>0</v>
      </c>
      <c r="X4" s="19">
        <v>0</v>
      </c>
      <c r="Y4" s="19">
        <v>0</v>
      </c>
      <c r="Z4" s="19">
        <v>1</v>
      </c>
      <c r="AA4" s="19">
        <v>1</v>
      </c>
      <c r="AB4" s="21">
        <f t="shared" si="3"/>
        <v>0</v>
      </c>
      <c r="AC4" s="25">
        <f t="shared" si="4"/>
        <v>187.04</v>
      </c>
      <c r="AD4" s="26">
        <f t="shared" si="5"/>
        <v>1</v>
      </c>
    </row>
    <row r="5" spans="1:30" s="27" customFormat="1" ht="12.75">
      <c r="A5" s="17" t="s">
        <v>66</v>
      </c>
      <c r="B5" s="18">
        <v>8</v>
      </c>
      <c r="C5" s="19">
        <v>0</v>
      </c>
      <c r="D5" s="20">
        <v>1.7</v>
      </c>
      <c r="E5" s="20">
        <v>1.6</v>
      </c>
      <c r="F5" s="21">
        <f t="shared" si="0"/>
        <v>21.76</v>
      </c>
      <c r="G5" s="22">
        <v>5</v>
      </c>
      <c r="H5" s="23">
        <v>5</v>
      </c>
      <c r="I5" s="23">
        <v>5</v>
      </c>
      <c r="J5" s="23">
        <v>3</v>
      </c>
      <c r="K5" s="23">
        <v>5</v>
      </c>
      <c r="L5" s="24">
        <v>1.9</v>
      </c>
      <c r="M5" s="24">
        <v>1.9</v>
      </c>
      <c r="N5" s="21">
        <f t="shared" si="1"/>
        <v>83.02999999999999</v>
      </c>
      <c r="O5" s="12">
        <v>0</v>
      </c>
      <c r="P5" s="13">
        <v>0</v>
      </c>
      <c r="Q5" s="13">
        <v>0</v>
      </c>
      <c r="R5" s="13">
        <v>0</v>
      </c>
      <c r="S5" s="19">
        <v>1</v>
      </c>
      <c r="T5" s="19">
        <v>1</v>
      </c>
      <c r="U5" s="21">
        <f t="shared" si="2"/>
        <v>0</v>
      </c>
      <c r="V5" s="18">
        <v>3</v>
      </c>
      <c r="W5" s="19">
        <v>4</v>
      </c>
      <c r="X5" s="19">
        <v>6</v>
      </c>
      <c r="Y5" s="19">
        <v>3</v>
      </c>
      <c r="Z5" s="19">
        <v>1.4</v>
      </c>
      <c r="AA5" s="19">
        <v>1.7</v>
      </c>
      <c r="AB5" s="21">
        <f t="shared" si="3"/>
        <v>38.08</v>
      </c>
      <c r="AC5" s="25">
        <f t="shared" si="4"/>
        <v>142.87</v>
      </c>
      <c r="AD5" s="26">
        <f t="shared" si="5"/>
        <v>3</v>
      </c>
    </row>
    <row r="6" spans="1:30" s="27" customFormat="1" ht="12.75">
      <c r="A6" s="17" t="s">
        <v>67</v>
      </c>
      <c r="B6" s="18">
        <v>6</v>
      </c>
      <c r="C6" s="19">
        <v>0</v>
      </c>
      <c r="D6" s="20">
        <v>1.5</v>
      </c>
      <c r="E6" s="20">
        <v>1.6</v>
      </c>
      <c r="F6" s="21">
        <f t="shared" si="0"/>
        <v>14.4</v>
      </c>
      <c r="G6" s="22">
        <v>3</v>
      </c>
      <c r="H6" s="23">
        <v>5</v>
      </c>
      <c r="I6" s="23">
        <v>5</v>
      </c>
      <c r="J6" s="23">
        <v>3</v>
      </c>
      <c r="K6" s="23">
        <v>5</v>
      </c>
      <c r="L6" s="24">
        <v>1.7</v>
      </c>
      <c r="M6" s="24">
        <v>1.6</v>
      </c>
      <c r="N6" s="21">
        <f t="shared" si="1"/>
        <v>57.12</v>
      </c>
      <c r="O6" s="28">
        <v>5</v>
      </c>
      <c r="P6" s="13">
        <v>4</v>
      </c>
      <c r="Q6" s="13">
        <v>0</v>
      </c>
      <c r="R6" s="13">
        <v>0</v>
      </c>
      <c r="S6" s="19">
        <v>1.5</v>
      </c>
      <c r="T6" s="19">
        <v>1.8</v>
      </c>
      <c r="U6" s="21">
        <f t="shared" si="2"/>
        <v>24.3</v>
      </c>
      <c r="V6" s="18">
        <v>4</v>
      </c>
      <c r="W6" s="19">
        <v>4</v>
      </c>
      <c r="X6" s="19">
        <v>2</v>
      </c>
      <c r="Y6" s="19">
        <v>0</v>
      </c>
      <c r="Z6" s="19">
        <v>1.3</v>
      </c>
      <c r="AA6" s="19">
        <v>1.6</v>
      </c>
      <c r="AB6" s="21">
        <f t="shared" si="3"/>
        <v>20.8</v>
      </c>
      <c r="AC6" s="25">
        <f t="shared" si="4"/>
        <v>116.61999999999999</v>
      </c>
      <c r="AD6" s="26">
        <f t="shared" si="5"/>
        <v>7</v>
      </c>
    </row>
    <row r="7" spans="1:30" s="27" customFormat="1" ht="12.75">
      <c r="A7" s="17" t="s">
        <v>68</v>
      </c>
      <c r="B7" s="18">
        <v>1</v>
      </c>
      <c r="C7" s="19">
        <v>1</v>
      </c>
      <c r="D7" s="20">
        <v>1.2</v>
      </c>
      <c r="E7" s="20">
        <v>1.2</v>
      </c>
      <c r="F7" s="21">
        <f t="shared" si="0"/>
        <v>2.88</v>
      </c>
      <c r="G7" s="22">
        <v>5</v>
      </c>
      <c r="H7" s="23">
        <v>5</v>
      </c>
      <c r="I7" s="23">
        <v>10</v>
      </c>
      <c r="J7" s="23">
        <v>7</v>
      </c>
      <c r="K7" s="23">
        <v>5</v>
      </c>
      <c r="L7" s="24">
        <v>2</v>
      </c>
      <c r="M7" s="24">
        <v>1.7</v>
      </c>
      <c r="N7" s="21">
        <f t="shared" si="1"/>
        <v>108.8</v>
      </c>
      <c r="O7" s="29">
        <v>0</v>
      </c>
      <c r="P7" s="13">
        <v>0</v>
      </c>
      <c r="Q7" s="13">
        <v>0</v>
      </c>
      <c r="R7" s="30">
        <v>0</v>
      </c>
      <c r="S7" s="19">
        <v>1</v>
      </c>
      <c r="T7" s="19">
        <v>1</v>
      </c>
      <c r="U7" s="21">
        <f t="shared" si="2"/>
        <v>0</v>
      </c>
      <c r="V7" s="18">
        <v>5</v>
      </c>
      <c r="W7" s="19">
        <v>6</v>
      </c>
      <c r="X7" s="19">
        <v>10</v>
      </c>
      <c r="Y7" s="19">
        <v>11</v>
      </c>
      <c r="Z7" s="19">
        <v>1.4</v>
      </c>
      <c r="AA7" s="19">
        <v>1.6</v>
      </c>
      <c r="AB7" s="21">
        <f t="shared" si="3"/>
        <v>71.67999999999999</v>
      </c>
      <c r="AC7" s="25">
        <f t="shared" si="4"/>
        <v>183.35999999999999</v>
      </c>
      <c r="AD7" s="26">
        <f t="shared" si="5"/>
        <v>2</v>
      </c>
    </row>
    <row r="8" spans="1:30" s="27" customFormat="1" ht="12.75">
      <c r="A8" s="17" t="s">
        <v>69</v>
      </c>
      <c r="B8" s="18">
        <v>6</v>
      </c>
      <c r="C8" s="19">
        <v>1</v>
      </c>
      <c r="D8" s="20">
        <v>1.3</v>
      </c>
      <c r="E8" s="20">
        <v>1.2</v>
      </c>
      <c r="F8" s="21">
        <f t="shared" si="0"/>
        <v>10.92</v>
      </c>
      <c r="G8" s="22">
        <v>4</v>
      </c>
      <c r="H8" s="23">
        <v>5</v>
      </c>
      <c r="I8" s="23">
        <v>8</v>
      </c>
      <c r="J8" s="23">
        <v>8</v>
      </c>
      <c r="K8" s="23">
        <v>2</v>
      </c>
      <c r="L8" s="24">
        <v>1.8</v>
      </c>
      <c r="M8" s="24">
        <v>1.5</v>
      </c>
      <c r="N8" s="21">
        <f t="shared" si="1"/>
        <v>72.9</v>
      </c>
      <c r="O8" s="29">
        <v>0</v>
      </c>
      <c r="P8" s="13">
        <v>0</v>
      </c>
      <c r="Q8" s="13">
        <v>0</v>
      </c>
      <c r="R8" s="30">
        <v>0</v>
      </c>
      <c r="S8" s="19">
        <v>1</v>
      </c>
      <c r="T8" s="19">
        <v>1</v>
      </c>
      <c r="U8" s="21">
        <f t="shared" si="2"/>
        <v>0</v>
      </c>
      <c r="V8" s="18">
        <v>5</v>
      </c>
      <c r="W8" s="19">
        <v>4</v>
      </c>
      <c r="X8" s="19">
        <v>10</v>
      </c>
      <c r="Y8" s="19">
        <v>11</v>
      </c>
      <c r="Z8" s="19">
        <v>1.4</v>
      </c>
      <c r="AA8" s="19">
        <v>1.4</v>
      </c>
      <c r="AB8" s="21">
        <f t="shared" si="3"/>
        <v>58.8</v>
      </c>
      <c r="AC8" s="25">
        <f t="shared" si="4"/>
        <v>142.62</v>
      </c>
      <c r="AD8" s="26">
        <f t="shared" si="5"/>
        <v>4</v>
      </c>
    </row>
    <row r="9" spans="1:30" s="27" customFormat="1" ht="12.75">
      <c r="A9" s="17" t="s">
        <v>70</v>
      </c>
      <c r="B9" s="18">
        <v>10</v>
      </c>
      <c r="C9" s="19">
        <v>8</v>
      </c>
      <c r="D9" s="20">
        <v>1.2</v>
      </c>
      <c r="E9" s="20">
        <v>1.2</v>
      </c>
      <c r="F9" s="21">
        <f t="shared" si="0"/>
        <v>25.919999999999998</v>
      </c>
      <c r="G9" s="22">
        <v>5</v>
      </c>
      <c r="H9" s="23">
        <v>5</v>
      </c>
      <c r="I9" s="23">
        <v>7</v>
      </c>
      <c r="J9" s="23">
        <v>7</v>
      </c>
      <c r="K9" s="23">
        <v>5</v>
      </c>
      <c r="L9" s="24">
        <v>1.8</v>
      </c>
      <c r="M9" s="24">
        <v>1.7</v>
      </c>
      <c r="N9" s="21">
        <f t="shared" si="1"/>
        <v>88.74000000000001</v>
      </c>
      <c r="O9" s="29">
        <v>0</v>
      </c>
      <c r="P9" s="13">
        <v>0</v>
      </c>
      <c r="Q9" s="13">
        <v>0</v>
      </c>
      <c r="R9" s="30">
        <v>0</v>
      </c>
      <c r="S9" s="19">
        <v>1</v>
      </c>
      <c r="T9" s="19">
        <v>1</v>
      </c>
      <c r="U9" s="21">
        <f t="shared" si="2"/>
        <v>0</v>
      </c>
      <c r="V9" s="18">
        <v>3</v>
      </c>
      <c r="W9" s="19">
        <v>1</v>
      </c>
      <c r="X9" s="27">
        <v>0</v>
      </c>
      <c r="Y9" s="27">
        <v>0</v>
      </c>
      <c r="Z9" s="19">
        <v>1.2</v>
      </c>
      <c r="AA9" s="19">
        <v>1.3</v>
      </c>
      <c r="AB9" s="21">
        <f t="shared" si="3"/>
        <v>6.24</v>
      </c>
      <c r="AC9" s="25">
        <f t="shared" si="4"/>
        <v>120.9</v>
      </c>
      <c r="AD9" s="26">
        <f t="shared" si="5"/>
        <v>6</v>
      </c>
    </row>
    <row r="10" spans="1:30" s="27" customFormat="1" ht="12.75">
      <c r="A10" s="17" t="s">
        <v>71</v>
      </c>
      <c r="B10" s="18">
        <v>7</v>
      </c>
      <c r="C10" s="19">
        <v>7</v>
      </c>
      <c r="D10" s="20">
        <v>1.5</v>
      </c>
      <c r="E10" s="20">
        <v>1.8</v>
      </c>
      <c r="F10" s="21">
        <f t="shared" si="0"/>
        <v>37.800000000000004</v>
      </c>
      <c r="G10" s="22">
        <v>5</v>
      </c>
      <c r="H10" s="23">
        <v>2</v>
      </c>
      <c r="I10" s="23">
        <v>7</v>
      </c>
      <c r="J10" s="23">
        <v>7</v>
      </c>
      <c r="K10" s="23">
        <v>5</v>
      </c>
      <c r="L10" s="24">
        <v>1.3</v>
      </c>
      <c r="M10" s="24">
        <v>1.6</v>
      </c>
      <c r="N10" s="21">
        <f t="shared" si="1"/>
        <v>54.08000000000001</v>
      </c>
      <c r="O10" s="29">
        <v>0</v>
      </c>
      <c r="P10" s="13">
        <v>0</v>
      </c>
      <c r="Q10" s="13">
        <v>0</v>
      </c>
      <c r="R10" s="30">
        <v>0</v>
      </c>
      <c r="S10" s="19">
        <v>1</v>
      </c>
      <c r="T10" s="19">
        <v>1</v>
      </c>
      <c r="U10" s="21">
        <f t="shared" si="2"/>
        <v>0</v>
      </c>
      <c r="V10" s="18">
        <v>4</v>
      </c>
      <c r="W10" s="19">
        <v>0</v>
      </c>
      <c r="X10" s="19">
        <v>0</v>
      </c>
      <c r="Y10" s="19">
        <v>0</v>
      </c>
      <c r="Z10" s="19">
        <v>1.3</v>
      </c>
      <c r="AA10" s="19">
        <v>1.2</v>
      </c>
      <c r="AB10" s="21">
        <f t="shared" si="3"/>
        <v>6.24</v>
      </c>
      <c r="AC10" s="25">
        <f t="shared" si="4"/>
        <v>98.12000000000002</v>
      </c>
      <c r="AD10" s="26">
        <f t="shared" si="5"/>
        <v>9</v>
      </c>
    </row>
    <row r="11" spans="1:30" s="27" customFormat="1" ht="12.75">
      <c r="A11" s="17" t="s">
        <v>72</v>
      </c>
      <c r="B11" s="18">
        <v>8</v>
      </c>
      <c r="C11" s="19">
        <v>10</v>
      </c>
      <c r="D11" s="20">
        <v>1.6</v>
      </c>
      <c r="E11" s="20">
        <v>1.7</v>
      </c>
      <c r="F11" s="21">
        <f t="shared" si="0"/>
        <v>48.96</v>
      </c>
      <c r="G11" s="22">
        <v>5</v>
      </c>
      <c r="H11" s="23">
        <v>5</v>
      </c>
      <c r="I11" s="23">
        <v>5</v>
      </c>
      <c r="J11" s="23">
        <v>5</v>
      </c>
      <c r="K11" s="23">
        <v>5</v>
      </c>
      <c r="L11" s="24">
        <v>1</v>
      </c>
      <c r="M11" s="24">
        <v>1.4</v>
      </c>
      <c r="N11" s="21">
        <f t="shared" si="1"/>
        <v>35</v>
      </c>
      <c r="O11" s="29">
        <v>0</v>
      </c>
      <c r="P11" s="13">
        <v>0</v>
      </c>
      <c r="Q11" s="13">
        <v>0</v>
      </c>
      <c r="R11" s="30">
        <v>0</v>
      </c>
      <c r="S11" s="19">
        <v>1</v>
      </c>
      <c r="T11" s="19">
        <v>1</v>
      </c>
      <c r="U11" s="21">
        <f t="shared" si="2"/>
        <v>0</v>
      </c>
      <c r="V11" s="18">
        <v>5</v>
      </c>
      <c r="W11" s="19">
        <v>4</v>
      </c>
      <c r="X11" s="19">
        <v>0</v>
      </c>
      <c r="Y11" s="19">
        <v>0</v>
      </c>
      <c r="Z11" s="19">
        <v>1.3</v>
      </c>
      <c r="AA11" s="19">
        <v>1.5</v>
      </c>
      <c r="AB11" s="21">
        <f t="shared" si="3"/>
        <v>17.55</v>
      </c>
      <c r="AC11" s="25">
        <f t="shared" si="4"/>
        <v>101.51</v>
      </c>
      <c r="AD11" s="26">
        <f t="shared" si="5"/>
        <v>8</v>
      </c>
    </row>
    <row r="12" spans="1:30" s="27" customFormat="1" ht="12.75">
      <c r="A12" s="31" t="s">
        <v>73</v>
      </c>
      <c r="B12" s="32">
        <v>0</v>
      </c>
      <c r="C12" s="33">
        <v>0</v>
      </c>
      <c r="D12" s="34">
        <v>1</v>
      </c>
      <c r="E12" s="34">
        <v>1</v>
      </c>
      <c r="F12" s="31">
        <f t="shared" si="0"/>
        <v>0</v>
      </c>
      <c r="G12" s="35">
        <v>0</v>
      </c>
      <c r="H12" s="36">
        <v>0</v>
      </c>
      <c r="I12" s="36">
        <v>0</v>
      </c>
      <c r="J12" s="36">
        <v>0</v>
      </c>
      <c r="K12" s="36">
        <v>0</v>
      </c>
      <c r="L12" s="37">
        <v>1</v>
      </c>
      <c r="M12" s="37">
        <v>1</v>
      </c>
      <c r="N12" s="31">
        <f t="shared" si="1"/>
        <v>0</v>
      </c>
      <c r="O12" s="38">
        <v>0</v>
      </c>
      <c r="P12" s="39">
        <v>0</v>
      </c>
      <c r="Q12" s="39">
        <v>0</v>
      </c>
      <c r="R12" s="39">
        <v>0</v>
      </c>
      <c r="S12" s="33">
        <v>1</v>
      </c>
      <c r="T12" s="33">
        <v>1</v>
      </c>
      <c r="U12" s="31">
        <f t="shared" si="2"/>
        <v>0</v>
      </c>
      <c r="V12" s="32">
        <v>0</v>
      </c>
      <c r="W12" s="33">
        <v>0</v>
      </c>
      <c r="X12" s="33">
        <v>0</v>
      </c>
      <c r="Y12" s="33">
        <v>0</v>
      </c>
      <c r="Z12" s="33">
        <v>1</v>
      </c>
      <c r="AA12" s="33">
        <v>1</v>
      </c>
      <c r="AB12" s="31">
        <f t="shared" si="3"/>
        <v>0</v>
      </c>
      <c r="AC12" s="31">
        <f t="shared" si="4"/>
        <v>0</v>
      </c>
      <c r="AD12" s="40">
        <f t="shared" si="5"/>
        <v>10</v>
      </c>
    </row>
    <row r="13" spans="1:30" s="27" customFormat="1" ht="12.75">
      <c r="A13" s="17" t="s">
        <v>75</v>
      </c>
      <c r="B13" s="18">
        <v>10</v>
      </c>
      <c r="C13" s="19">
        <v>0</v>
      </c>
      <c r="D13" s="20">
        <v>1.5</v>
      </c>
      <c r="E13" s="20">
        <v>1.5</v>
      </c>
      <c r="F13" s="21">
        <f t="shared" si="0"/>
        <v>22.5</v>
      </c>
      <c r="G13" s="22">
        <v>5</v>
      </c>
      <c r="H13" s="23">
        <v>5</v>
      </c>
      <c r="I13" s="23">
        <v>10</v>
      </c>
      <c r="J13" s="23">
        <v>2</v>
      </c>
      <c r="K13" s="23">
        <v>5</v>
      </c>
      <c r="L13" s="24">
        <v>1.8</v>
      </c>
      <c r="M13" s="24">
        <v>1.7</v>
      </c>
      <c r="N13" s="21">
        <f t="shared" si="1"/>
        <v>82.62</v>
      </c>
      <c r="O13" s="28">
        <v>5</v>
      </c>
      <c r="P13" s="13">
        <v>0</v>
      </c>
      <c r="Q13" s="13">
        <v>2</v>
      </c>
      <c r="R13" s="13">
        <v>0</v>
      </c>
      <c r="S13" s="19">
        <v>1.3</v>
      </c>
      <c r="T13" s="19">
        <v>1.4</v>
      </c>
      <c r="U13" s="21">
        <f t="shared" si="2"/>
        <v>12.739999999999998</v>
      </c>
      <c r="V13" s="18">
        <v>5</v>
      </c>
      <c r="W13" s="19">
        <v>4</v>
      </c>
      <c r="X13" s="19">
        <v>10</v>
      </c>
      <c r="Y13" s="19">
        <v>12</v>
      </c>
      <c r="Z13" s="19">
        <v>1.4</v>
      </c>
      <c r="AA13" s="19">
        <v>1.8</v>
      </c>
      <c r="AB13" s="21">
        <f t="shared" si="3"/>
        <v>78.12</v>
      </c>
      <c r="AC13" s="25">
        <f t="shared" si="4"/>
        <v>195.98000000000002</v>
      </c>
      <c r="AD13" s="26">
        <f aca="true" t="shared" si="6" ref="AD13:AD22">RANK(AC13,$AC$13:$AC$22)</f>
        <v>8</v>
      </c>
    </row>
    <row r="14" spans="1:30" s="27" customFormat="1" ht="12.75">
      <c r="A14" s="17" t="s">
        <v>76</v>
      </c>
      <c r="B14" s="18">
        <v>10</v>
      </c>
      <c r="C14" s="19">
        <v>10</v>
      </c>
      <c r="D14" s="20">
        <v>1.9</v>
      </c>
      <c r="E14" s="20">
        <v>1.9</v>
      </c>
      <c r="F14" s="21">
        <f t="shared" si="0"/>
        <v>72.2</v>
      </c>
      <c r="G14" s="22">
        <v>5</v>
      </c>
      <c r="H14" s="23">
        <v>5</v>
      </c>
      <c r="I14" s="23">
        <v>10</v>
      </c>
      <c r="J14" s="23">
        <v>10</v>
      </c>
      <c r="K14" s="23">
        <v>5</v>
      </c>
      <c r="L14" s="24">
        <v>1.7</v>
      </c>
      <c r="M14" s="24">
        <v>1.4</v>
      </c>
      <c r="N14" s="21">
        <f t="shared" si="1"/>
        <v>83.3</v>
      </c>
      <c r="O14" s="28">
        <v>5</v>
      </c>
      <c r="P14" s="13">
        <v>2</v>
      </c>
      <c r="Q14" s="13">
        <v>10</v>
      </c>
      <c r="R14" s="4">
        <v>3</v>
      </c>
      <c r="S14" s="19">
        <v>1.6</v>
      </c>
      <c r="T14" s="19">
        <v>1.4</v>
      </c>
      <c r="U14" s="21">
        <f t="shared" si="2"/>
        <v>44.8</v>
      </c>
      <c r="V14" s="18">
        <v>5</v>
      </c>
      <c r="W14" s="19">
        <v>7</v>
      </c>
      <c r="X14" s="19">
        <v>12</v>
      </c>
      <c r="Y14" s="19">
        <v>20</v>
      </c>
      <c r="Z14" s="19">
        <v>1.7</v>
      </c>
      <c r="AA14" s="19">
        <v>1.6</v>
      </c>
      <c r="AB14" s="21">
        <f t="shared" si="3"/>
        <v>119.68</v>
      </c>
      <c r="AC14" s="25">
        <f t="shared" si="4"/>
        <v>319.98</v>
      </c>
      <c r="AD14" s="26">
        <f t="shared" si="6"/>
        <v>6</v>
      </c>
    </row>
    <row r="15" spans="1:30" s="27" customFormat="1" ht="12.75">
      <c r="A15" s="17" t="s">
        <v>115</v>
      </c>
      <c r="B15" s="18">
        <v>10</v>
      </c>
      <c r="C15" s="19">
        <v>10</v>
      </c>
      <c r="D15" s="20">
        <v>1.5</v>
      </c>
      <c r="E15" s="20">
        <v>1.6</v>
      </c>
      <c r="F15" s="21">
        <f t="shared" si="0"/>
        <v>48</v>
      </c>
      <c r="G15" s="22">
        <v>5</v>
      </c>
      <c r="H15" s="23">
        <v>5</v>
      </c>
      <c r="I15" s="23">
        <v>7</v>
      </c>
      <c r="J15" s="23">
        <v>7</v>
      </c>
      <c r="K15" s="23">
        <v>5</v>
      </c>
      <c r="L15" s="24">
        <v>1.9</v>
      </c>
      <c r="M15" s="24">
        <v>1.9</v>
      </c>
      <c r="N15" s="21">
        <f t="shared" si="1"/>
        <v>104.68999999999998</v>
      </c>
      <c r="O15" s="12">
        <v>0</v>
      </c>
      <c r="P15" s="13">
        <v>5</v>
      </c>
      <c r="Q15" s="13">
        <v>1</v>
      </c>
      <c r="R15" s="13">
        <v>0</v>
      </c>
      <c r="S15" s="19">
        <v>1.3</v>
      </c>
      <c r="T15" s="19">
        <v>1.5</v>
      </c>
      <c r="U15" s="21">
        <f t="shared" si="2"/>
        <v>11.700000000000001</v>
      </c>
      <c r="V15" s="18">
        <v>5</v>
      </c>
      <c r="W15" s="19">
        <v>7</v>
      </c>
      <c r="X15" s="19">
        <v>10</v>
      </c>
      <c r="Y15" s="19">
        <v>0</v>
      </c>
      <c r="Z15" s="19">
        <v>1.4</v>
      </c>
      <c r="AA15" s="19">
        <v>1.6</v>
      </c>
      <c r="AB15" s="21">
        <f t="shared" si="3"/>
        <v>49.28</v>
      </c>
      <c r="AC15" s="25">
        <f t="shared" si="4"/>
        <v>213.67</v>
      </c>
      <c r="AD15" s="26">
        <f t="shared" si="6"/>
        <v>7</v>
      </c>
    </row>
    <row r="16" spans="1:30" s="27" customFormat="1" ht="12.75">
      <c r="A16" s="17" t="s">
        <v>116</v>
      </c>
      <c r="B16" s="18">
        <v>10</v>
      </c>
      <c r="C16" s="19">
        <v>10</v>
      </c>
      <c r="D16" s="20">
        <v>1.8</v>
      </c>
      <c r="E16" s="20">
        <v>1.7</v>
      </c>
      <c r="F16" s="21">
        <f t="shared" si="0"/>
        <v>61.199999999999996</v>
      </c>
      <c r="G16" s="22">
        <v>5</v>
      </c>
      <c r="H16" s="23">
        <v>5</v>
      </c>
      <c r="I16" s="24">
        <v>10</v>
      </c>
      <c r="J16" s="23">
        <v>10</v>
      </c>
      <c r="K16" s="23">
        <v>5</v>
      </c>
      <c r="L16" s="24">
        <v>1.6</v>
      </c>
      <c r="M16" s="24">
        <v>1.9</v>
      </c>
      <c r="N16" s="21">
        <f t="shared" si="1"/>
        <v>106.39999999999999</v>
      </c>
      <c r="O16" s="12">
        <v>10</v>
      </c>
      <c r="P16" s="13">
        <v>5</v>
      </c>
      <c r="Q16" s="13">
        <v>10</v>
      </c>
      <c r="R16" s="13">
        <v>20</v>
      </c>
      <c r="S16" s="19">
        <v>2</v>
      </c>
      <c r="T16" s="19">
        <v>1.8</v>
      </c>
      <c r="U16" s="21">
        <f t="shared" si="2"/>
        <v>162</v>
      </c>
      <c r="V16" s="18">
        <v>5</v>
      </c>
      <c r="W16" s="19">
        <v>8</v>
      </c>
      <c r="X16" s="19">
        <v>11</v>
      </c>
      <c r="Y16" s="19">
        <v>20</v>
      </c>
      <c r="Z16" s="19">
        <v>1.7</v>
      </c>
      <c r="AA16" s="19">
        <v>1.8</v>
      </c>
      <c r="AB16" s="21">
        <f t="shared" si="3"/>
        <v>134.64</v>
      </c>
      <c r="AC16" s="25">
        <f t="shared" si="4"/>
        <v>464.24</v>
      </c>
      <c r="AD16" s="26">
        <f t="shared" si="6"/>
        <v>1</v>
      </c>
    </row>
    <row r="17" spans="1:30" s="27" customFormat="1" ht="12.75">
      <c r="A17" s="17" t="s">
        <v>117</v>
      </c>
      <c r="B17" s="18">
        <v>10</v>
      </c>
      <c r="C17" s="19">
        <v>9</v>
      </c>
      <c r="D17" s="20">
        <v>1.7</v>
      </c>
      <c r="E17" s="20">
        <v>1.6</v>
      </c>
      <c r="F17" s="21">
        <f t="shared" si="0"/>
        <v>51.68</v>
      </c>
      <c r="G17" s="22">
        <v>5</v>
      </c>
      <c r="H17" s="23">
        <v>5</v>
      </c>
      <c r="I17" s="23">
        <v>9</v>
      </c>
      <c r="J17" s="23">
        <v>10</v>
      </c>
      <c r="K17" s="23">
        <v>0</v>
      </c>
      <c r="L17" s="24">
        <v>1.8</v>
      </c>
      <c r="M17" s="24">
        <v>1.3</v>
      </c>
      <c r="N17" s="21">
        <f t="shared" si="1"/>
        <v>67.86</v>
      </c>
      <c r="O17" s="12">
        <v>0</v>
      </c>
      <c r="P17" s="13">
        <v>0</v>
      </c>
      <c r="Q17" s="13">
        <v>0</v>
      </c>
      <c r="R17" s="13">
        <v>0</v>
      </c>
      <c r="S17" s="19">
        <v>1</v>
      </c>
      <c r="T17" s="19">
        <v>1</v>
      </c>
      <c r="U17" s="21">
        <f t="shared" si="2"/>
        <v>0</v>
      </c>
      <c r="V17" s="18">
        <v>3</v>
      </c>
      <c r="W17" s="19">
        <v>7</v>
      </c>
      <c r="X17" s="19">
        <v>0</v>
      </c>
      <c r="Y17" s="19">
        <v>0</v>
      </c>
      <c r="Z17" s="19">
        <v>1.4</v>
      </c>
      <c r="AA17" s="19">
        <v>1.4</v>
      </c>
      <c r="AB17" s="21">
        <f t="shared" si="3"/>
        <v>19.599999999999998</v>
      </c>
      <c r="AC17" s="25">
        <f t="shared" si="4"/>
        <v>139.14</v>
      </c>
      <c r="AD17" s="26">
        <f t="shared" si="6"/>
        <v>10</v>
      </c>
    </row>
    <row r="18" spans="1:30" s="27" customFormat="1" ht="12.75">
      <c r="A18" s="17" t="s">
        <v>118</v>
      </c>
      <c r="B18" s="18">
        <v>8</v>
      </c>
      <c r="C18" s="19">
        <v>8</v>
      </c>
      <c r="D18" s="20">
        <v>1.8</v>
      </c>
      <c r="E18" s="20">
        <v>1.8</v>
      </c>
      <c r="F18" s="21">
        <f t="shared" si="0"/>
        <v>51.84</v>
      </c>
      <c r="G18" s="22">
        <v>5</v>
      </c>
      <c r="H18" s="23">
        <v>0</v>
      </c>
      <c r="I18" s="23">
        <v>0</v>
      </c>
      <c r="J18" s="23">
        <v>0</v>
      </c>
      <c r="K18" s="23">
        <v>0</v>
      </c>
      <c r="L18" s="24">
        <v>1.4</v>
      </c>
      <c r="M18" s="24">
        <v>1.1</v>
      </c>
      <c r="N18" s="21">
        <f t="shared" si="1"/>
        <v>7.700000000000001</v>
      </c>
      <c r="O18" s="12">
        <v>9</v>
      </c>
      <c r="P18" s="13">
        <v>5</v>
      </c>
      <c r="Q18" s="13">
        <v>7</v>
      </c>
      <c r="R18" s="13">
        <v>20</v>
      </c>
      <c r="S18" s="19">
        <v>1.6</v>
      </c>
      <c r="T18" s="19">
        <v>1.8</v>
      </c>
      <c r="U18" s="21">
        <f t="shared" si="2"/>
        <v>118.08000000000001</v>
      </c>
      <c r="V18" s="18">
        <v>5</v>
      </c>
      <c r="W18" s="19">
        <v>10</v>
      </c>
      <c r="X18" s="19">
        <v>10</v>
      </c>
      <c r="Y18" s="19">
        <v>20</v>
      </c>
      <c r="Z18" s="19">
        <v>1.8</v>
      </c>
      <c r="AA18" s="19">
        <v>1.8</v>
      </c>
      <c r="AB18" s="21">
        <f t="shared" si="3"/>
        <v>145.8</v>
      </c>
      <c r="AC18" s="25">
        <f t="shared" si="4"/>
        <v>323.42</v>
      </c>
      <c r="AD18" s="26">
        <f t="shared" si="6"/>
        <v>5</v>
      </c>
    </row>
    <row r="19" spans="1:30" s="27" customFormat="1" ht="12.75">
      <c r="A19" s="17" t="s">
        <v>119</v>
      </c>
      <c r="B19" s="18">
        <v>10</v>
      </c>
      <c r="C19" s="19">
        <v>10</v>
      </c>
      <c r="D19" s="20">
        <v>1.8</v>
      </c>
      <c r="E19" s="20">
        <v>1.9</v>
      </c>
      <c r="F19" s="21">
        <f t="shared" si="0"/>
        <v>68.39999999999999</v>
      </c>
      <c r="G19" s="22">
        <v>5</v>
      </c>
      <c r="H19" s="23">
        <v>5</v>
      </c>
      <c r="I19" s="23">
        <v>0</v>
      </c>
      <c r="J19" s="23">
        <v>0</v>
      </c>
      <c r="K19" s="23">
        <v>0</v>
      </c>
      <c r="L19" s="24">
        <v>1.4</v>
      </c>
      <c r="M19" s="24">
        <v>1.3</v>
      </c>
      <c r="N19" s="21">
        <f t="shared" si="1"/>
        <v>18.2</v>
      </c>
      <c r="O19" s="12">
        <v>10</v>
      </c>
      <c r="P19" s="13">
        <v>5</v>
      </c>
      <c r="Q19" s="13">
        <v>10</v>
      </c>
      <c r="R19" s="13">
        <v>20</v>
      </c>
      <c r="S19" s="19">
        <v>1.8</v>
      </c>
      <c r="T19" s="19">
        <v>1.8</v>
      </c>
      <c r="U19" s="21">
        <f t="shared" si="2"/>
        <v>145.8</v>
      </c>
      <c r="V19" s="18">
        <v>5</v>
      </c>
      <c r="W19" s="19">
        <v>8</v>
      </c>
      <c r="X19" s="19">
        <v>13</v>
      </c>
      <c r="Y19" s="19">
        <v>20</v>
      </c>
      <c r="Z19" s="19">
        <v>1.7</v>
      </c>
      <c r="AA19" s="19">
        <v>1.7</v>
      </c>
      <c r="AB19" s="21">
        <f t="shared" si="3"/>
        <v>132.94</v>
      </c>
      <c r="AC19" s="25">
        <f t="shared" si="4"/>
        <v>365.34000000000003</v>
      </c>
      <c r="AD19" s="26">
        <f t="shared" si="6"/>
        <v>4</v>
      </c>
    </row>
    <row r="20" spans="1:30" s="27" customFormat="1" ht="12.75">
      <c r="A20" s="17" t="s">
        <v>120</v>
      </c>
      <c r="B20" s="41">
        <v>8</v>
      </c>
      <c r="C20" s="42">
        <v>10</v>
      </c>
      <c r="D20" s="20">
        <v>1.8</v>
      </c>
      <c r="E20" s="20">
        <v>1.5</v>
      </c>
      <c r="F20" s="43">
        <f t="shared" si="0"/>
        <v>48.599999999999994</v>
      </c>
      <c r="G20" s="44">
        <v>5</v>
      </c>
      <c r="H20" s="45">
        <v>4</v>
      </c>
      <c r="I20" s="45">
        <v>10</v>
      </c>
      <c r="J20" s="45">
        <v>10</v>
      </c>
      <c r="K20" s="45">
        <v>5</v>
      </c>
      <c r="L20" s="24">
        <v>1.8</v>
      </c>
      <c r="M20" s="24">
        <v>1.4</v>
      </c>
      <c r="N20" s="43">
        <f t="shared" si="1"/>
        <v>85.67999999999999</v>
      </c>
      <c r="O20" s="46">
        <v>10</v>
      </c>
      <c r="P20" s="47">
        <v>3</v>
      </c>
      <c r="Q20" s="47">
        <v>10</v>
      </c>
      <c r="R20" s="47">
        <v>18</v>
      </c>
      <c r="S20" s="19">
        <v>1.7</v>
      </c>
      <c r="T20" s="19">
        <v>1.7</v>
      </c>
      <c r="U20" s="43">
        <f t="shared" si="2"/>
        <v>118.49</v>
      </c>
      <c r="V20" s="41">
        <v>5</v>
      </c>
      <c r="W20" s="42">
        <v>10</v>
      </c>
      <c r="X20" s="42">
        <v>14</v>
      </c>
      <c r="Y20" s="42">
        <v>20</v>
      </c>
      <c r="Z20" s="19">
        <v>1.8</v>
      </c>
      <c r="AA20" s="19">
        <v>1.7</v>
      </c>
      <c r="AB20" s="43">
        <f t="shared" si="3"/>
        <v>149.94</v>
      </c>
      <c r="AC20" s="48">
        <f t="shared" si="4"/>
        <v>402.71</v>
      </c>
      <c r="AD20" s="26">
        <f t="shared" si="6"/>
        <v>3</v>
      </c>
    </row>
    <row r="21" spans="1:30" s="27" customFormat="1" ht="12.75">
      <c r="A21" s="17" t="s">
        <v>121</v>
      </c>
      <c r="B21" s="18">
        <v>10</v>
      </c>
      <c r="C21" s="19">
        <v>10</v>
      </c>
      <c r="D21" s="20">
        <v>1.8</v>
      </c>
      <c r="E21" s="20">
        <v>1.6</v>
      </c>
      <c r="F21" s="21">
        <f t="shared" si="0"/>
        <v>57.6</v>
      </c>
      <c r="G21" s="22">
        <v>5</v>
      </c>
      <c r="H21" s="23">
        <v>5</v>
      </c>
      <c r="I21" s="23">
        <v>10</v>
      </c>
      <c r="J21" s="23">
        <v>10</v>
      </c>
      <c r="K21" s="23">
        <v>5</v>
      </c>
      <c r="L21" s="24">
        <v>2</v>
      </c>
      <c r="M21" s="24">
        <v>1.8</v>
      </c>
      <c r="N21" s="21">
        <f t="shared" si="1"/>
        <v>126</v>
      </c>
      <c r="O21" s="12">
        <v>10</v>
      </c>
      <c r="P21" s="13">
        <v>5</v>
      </c>
      <c r="Q21" s="13">
        <v>9</v>
      </c>
      <c r="R21" s="13">
        <v>20</v>
      </c>
      <c r="S21" s="19">
        <v>1.5</v>
      </c>
      <c r="T21" s="19">
        <v>1.6</v>
      </c>
      <c r="U21" s="21">
        <f t="shared" si="2"/>
        <v>105.60000000000001</v>
      </c>
      <c r="V21" s="18">
        <v>5</v>
      </c>
      <c r="W21" s="19">
        <v>8</v>
      </c>
      <c r="X21" s="19">
        <v>14</v>
      </c>
      <c r="Y21" s="19">
        <v>20</v>
      </c>
      <c r="Z21" s="19">
        <v>1.8</v>
      </c>
      <c r="AA21" s="19">
        <v>1.8</v>
      </c>
      <c r="AB21" s="21">
        <f t="shared" si="3"/>
        <v>152.28000000000003</v>
      </c>
      <c r="AC21" s="25">
        <f t="shared" si="4"/>
        <v>441.48</v>
      </c>
      <c r="AD21" s="26">
        <f t="shared" si="6"/>
        <v>2</v>
      </c>
    </row>
    <row r="22" spans="1:30" s="27" customFormat="1" ht="12.75">
      <c r="A22" s="17" t="s">
        <v>122</v>
      </c>
      <c r="B22" s="18">
        <v>10</v>
      </c>
      <c r="C22" s="19">
        <v>4</v>
      </c>
      <c r="D22" s="20">
        <v>1.5</v>
      </c>
      <c r="E22" s="20">
        <v>1.4</v>
      </c>
      <c r="F22" s="21">
        <f t="shared" si="0"/>
        <v>29.4</v>
      </c>
      <c r="G22" s="22">
        <v>5</v>
      </c>
      <c r="H22" s="23">
        <v>5</v>
      </c>
      <c r="I22" s="23">
        <v>10</v>
      </c>
      <c r="J22" s="23">
        <v>9</v>
      </c>
      <c r="K22" s="23">
        <v>5</v>
      </c>
      <c r="L22" s="24">
        <v>1.8</v>
      </c>
      <c r="M22" s="24">
        <v>1.8</v>
      </c>
      <c r="N22" s="21">
        <f t="shared" si="1"/>
        <v>110.16000000000001</v>
      </c>
      <c r="O22" s="29">
        <v>0</v>
      </c>
      <c r="P22" s="13">
        <v>0</v>
      </c>
      <c r="Q22" s="13">
        <v>0</v>
      </c>
      <c r="R22" s="30">
        <v>0</v>
      </c>
      <c r="S22" s="19">
        <v>1</v>
      </c>
      <c r="T22" s="19">
        <v>1</v>
      </c>
      <c r="U22" s="21">
        <f t="shared" si="2"/>
        <v>0</v>
      </c>
      <c r="V22" s="18">
        <v>5</v>
      </c>
      <c r="W22" s="19">
        <v>6</v>
      </c>
      <c r="X22" s="19">
        <v>3</v>
      </c>
      <c r="Y22" s="19">
        <v>0</v>
      </c>
      <c r="Z22" s="19">
        <v>1.4</v>
      </c>
      <c r="AA22" s="19">
        <v>1.6</v>
      </c>
      <c r="AB22" s="21">
        <f t="shared" si="3"/>
        <v>31.36</v>
      </c>
      <c r="AC22" s="25">
        <f t="shared" si="4"/>
        <v>170.92000000000002</v>
      </c>
      <c r="AD22" s="26">
        <f t="shared" si="6"/>
        <v>9</v>
      </c>
    </row>
  </sheetData>
  <mergeCells count="7">
    <mergeCell ref="AD1:AD2"/>
    <mergeCell ref="A1:A2"/>
    <mergeCell ref="V1:AB1"/>
    <mergeCell ref="AC1:AC2"/>
    <mergeCell ref="B1:F1"/>
    <mergeCell ref="G1:N1"/>
    <mergeCell ref="O1:U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</dc:creator>
  <cp:keywords/>
  <dc:description/>
  <cp:lastModifiedBy>Jiří Sumbal</cp:lastModifiedBy>
  <cp:lastPrinted>2006-11-14T20:34:54Z</cp:lastPrinted>
  <dcterms:created xsi:type="dcterms:W3CDTF">2006-04-04T17:55:08Z</dcterms:created>
  <dcterms:modified xsi:type="dcterms:W3CDTF">2006-11-14T20:42:31Z</dcterms:modified>
  <cp:category/>
  <cp:version/>
  <cp:contentType/>
  <cp:contentStatus/>
</cp:coreProperties>
</file>