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HodnoceníAaB" sheetId="1" r:id="rId1"/>
    <sheet name="HodnoceníC" sheetId="2" r:id="rId2"/>
  </sheets>
  <definedNames/>
  <calcPr fullCalcOnLoad="1"/>
</workbook>
</file>

<file path=xl/sharedStrings.xml><?xml version="1.0" encoding="utf-8"?>
<sst xmlns="http://schemas.openxmlformats.org/spreadsheetml/2006/main" count="264" uniqueCount="186">
  <si>
    <t>Por. č.</t>
  </si>
  <si>
    <t>1. úloha</t>
  </si>
  <si>
    <t>2. úloha</t>
  </si>
  <si>
    <t>3. úloha</t>
  </si>
  <si>
    <t>4. úloha</t>
  </si>
  <si>
    <t>Celkem</t>
  </si>
  <si>
    <t>Pořadí v kat.</t>
  </si>
  <si>
    <t>Pořadí celkové</t>
  </si>
  <si>
    <t>a (5b)</t>
  </si>
  <si>
    <t>b (5b)</t>
  </si>
  <si>
    <t>c(10)</t>
  </si>
  <si>
    <t>Efek.</t>
  </si>
  <si>
    <t>Prehľ.</t>
  </si>
  <si>
    <t>a(10b)</t>
  </si>
  <si>
    <t>b (20b)</t>
  </si>
  <si>
    <t>c (15b)</t>
  </si>
  <si>
    <t>b (15b)</t>
  </si>
  <si>
    <t>c (10b)</t>
  </si>
  <si>
    <t>a (10b)</t>
  </si>
  <si>
    <t>c (20b)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</si>
  <si>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</si>
  <si>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</si>
  <si>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</si>
  <si>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</si>
  <si>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</si>
  <si>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</si>
  <si>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</si>
  <si>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</si>
  <si>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</si>
  <si>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</si>
  <si>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</si>
  <si>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</si>
  <si>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</si>
  <si>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</si>
  <si>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</si>
  <si>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</si>
  <si>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</si>
  <si>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</si>
  <si>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</si>
  <si>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</si>
  <si>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</si>
  <si>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</si>
  <si>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</si>
  <si>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</si>
  <si>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</si>
  <si>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</si>
  <si>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</si>
  <si>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</si>
  <si>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 (10b)</t>
  </si>
  <si>
    <t>c(10b)</t>
  </si>
  <si>
    <t>a(20b)</t>
  </si>
  <si>
    <t>c(5b)</t>
  </si>
  <si>
    <t>c (5b)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</si>
  <si>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</si>
  <si>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</si>
  <si>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</si>
  <si>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</si>
  <si>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</si>
  <si>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</si>
  <si>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</si>
  <si>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</si>
  <si>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</si>
  <si>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</si>
  <si>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</si>
  <si>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</si>
  <si>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</si>
  <si>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škola</t>
  </si>
  <si>
    <t>1. člen týmu</t>
  </si>
  <si>
    <t>2. člen týmu</t>
  </si>
  <si>
    <t>3. člen týmu</t>
  </si>
  <si>
    <t>název týmu</t>
  </si>
  <si>
    <t>jméno a příjmení</t>
  </si>
  <si>
    <t>DDM Bílina</t>
  </si>
  <si>
    <t>Lukáš Riedel</t>
  </si>
  <si>
    <t>ZŠ Benkova 34 Nitra</t>
  </si>
  <si>
    <t>MSM</t>
  </si>
  <si>
    <t>Michal Bali</t>
  </si>
  <si>
    <t>Martin Prochászka</t>
  </si>
  <si>
    <t>Roman Kluvanec</t>
  </si>
  <si>
    <t>ZŠ Svätej Rodiny, Bratislava</t>
  </si>
  <si>
    <t>Nigrovič</t>
  </si>
  <si>
    <t>Tomáš Nigrovič</t>
  </si>
  <si>
    <t>ŠPMNDaG, Skalická cesta 1, Bratislava</t>
  </si>
  <si>
    <t>Alexandra Žilková</t>
  </si>
  <si>
    <t>Základná škola,Pionierska 95, Rajecké Teplice</t>
  </si>
  <si>
    <t>LenkaJulian</t>
  </si>
  <si>
    <t>Lenka Filipová</t>
  </si>
  <si>
    <t>Julián Vrábel</t>
  </si>
  <si>
    <t>Základní škola Alšova Kopřivnice</t>
  </si>
  <si>
    <t>Kuře</t>
  </si>
  <si>
    <t>Jakub Sumbal</t>
  </si>
  <si>
    <t>Lukáš Zaoral</t>
  </si>
  <si>
    <t>Jan Žárský</t>
  </si>
  <si>
    <t>Martin Štěpánek</t>
  </si>
  <si>
    <t>ZŠ L.Kuby 48, Čeké Budějovice</t>
  </si>
  <si>
    <t>Tým b3</t>
  </si>
  <si>
    <t>Tomáš Konečný</t>
  </si>
  <si>
    <t>Vojtěch Racek</t>
  </si>
  <si>
    <t>TIB, občanské sdružení, Praha 5</t>
  </si>
  <si>
    <t>Václav Volhejn</t>
  </si>
  <si>
    <t>Gymnázium M. Galandu Turčianske Teplice</t>
  </si>
  <si>
    <t>Programátorky</t>
  </si>
  <si>
    <t>Gabriela Sládková</t>
  </si>
  <si>
    <t>Alexandra Šagátová</t>
  </si>
  <si>
    <t>Martina Pálešová</t>
  </si>
  <si>
    <t>ZŠ Mariánska ul. Prievidza</t>
  </si>
  <si>
    <t>Pavel Madaj</t>
  </si>
  <si>
    <t>ZŠ Dukelská Strakonice</t>
  </si>
  <si>
    <t>Jan Knížek</t>
  </si>
  <si>
    <t>Základná škola Ul. 17. novembra Sabinov</t>
  </si>
  <si>
    <t>S&amp;P</t>
  </si>
  <si>
    <t>Slavomír Kožár</t>
  </si>
  <si>
    <t>Peter Czipl</t>
  </si>
  <si>
    <t>MB-Tým</t>
  </si>
  <si>
    <t>Jakub Černík</t>
  </si>
  <si>
    <t>Tomáš Procházka</t>
  </si>
  <si>
    <t>Gymnázium Jána Hollého, Trnava</t>
  </si>
  <si>
    <t>Mafia</t>
  </si>
  <si>
    <t>Kristína Šefčíková</t>
  </si>
  <si>
    <t>Filip Mazán</t>
  </si>
  <si>
    <t>Jakub Roháč</t>
  </si>
  <si>
    <t>Gymnázium J. V. Jirsíka, České Budějovice</t>
  </si>
  <si>
    <t>Ondřej Hlavatý</t>
  </si>
  <si>
    <t>Filip Matzner</t>
  </si>
  <si>
    <t>Gymnázium Žďár nad Sázavou, Neumannova 2</t>
  </si>
  <si>
    <t>Trigroup</t>
  </si>
  <si>
    <t>Ondřej Bartoš</t>
  </si>
  <si>
    <t>Michal Hort</t>
  </si>
  <si>
    <t>Radim Janda</t>
  </si>
  <si>
    <t>Hviezdičky</t>
  </si>
  <si>
    <t>Nikola Hrdá</t>
  </si>
  <si>
    <t>Gabriela Hešková</t>
  </si>
  <si>
    <t>Andrea Sládková</t>
  </si>
  <si>
    <t>Gymnázium arm.gen.L.Svobodu Humenné</t>
  </si>
  <si>
    <t>Original</t>
  </si>
  <si>
    <t>Katarína Furmanová</t>
  </si>
  <si>
    <t>Petra Bordášová</t>
  </si>
  <si>
    <t>Základná škola s materskou školou Podolie</t>
  </si>
  <si>
    <t>Juraj Marák</t>
  </si>
  <si>
    <t>Gymnázium Dr. Emila Holuba, Na Mušce 1110, Holice</t>
  </si>
  <si>
    <t>John´s works</t>
  </si>
  <si>
    <t>Jan Brandejs</t>
  </si>
  <si>
    <t>Jan Kovář</t>
  </si>
  <si>
    <t>Gymnázium Jozefa Lettricha, Martin</t>
  </si>
  <si>
    <t>M&amp;G GYMLET</t>
  </si>
  <si>
    <t>Martin Gazdag</t>
  </si>
  <si>
    <t>Patrik Majerčík</t>
  </si>
  <si>
    <t>Jan Veselý</t>
  </si>
  <si>
    <t>TFM</t>
  </si>
  <si>
    <t>Tomáš Havlík</t>
  </si>
  <si>
    <t>František Kroupa</t>
  </si>
  <si>
    <t>ZŠ Komenského 2, Spišská Nová Ves</t>
  </si>
  <si>
    <t>BarDra</t>
  </si>
  <si>
    <t>Maroš Bartko</t>
  </si>
  <si>
    <t>Alexander Dračka</t>
  </si>
  <si>
    <t>Luboš Doležel</t>
  </si>
  <si>
    <t>Jan Ctibor</t>
  </si>
  <si>
    <t>Gymnázium Golianova  Nitra</t>
  </si>
  <si>
    <t>Ondrej Galbavý</t>
  </si>
  <si>
    <t>Gymnázium Mikoláše Koperníka Bílovec</t>
  </si>
  <si>
    <t>Lenka Sumbalová</t>
  </si>
  <si>
    <t>Snipers</t>
  </si>
  <si>
    <t>Jan Poseděl</t>
  </si>
  <si>
    <t>Tomáš Krigar</t>
  </si>
  <si>
    <t>Tom + Jirka</t>
  </si>
  <si>
    <t>Tomáš Pavlín</t>
  </si>
  <si>
    <t>Jiří Kučera</t>
  </si>
  <si>
    <t>TYYM</t>
  </si>
  <si>
    <t>Jan Bastl</t>
  </si>
  <si>
    <t>David Kocík</t>
  </si>
  <si>
    <t>Vladimír Olšovský</t>
  </si>
  <si>
    <t>Zelené příšery + Ilča</t>
  </si>
  <si>
    <t>Žofie Počtová</t>
  </si>
  <si>
    <t>Michaela Olšovská</t>
  </si>
  <si>
    <t>Ilona Žďárská</t>
  </si>
  <si>
    <t>Gymnázium Antona Prídavka Sabinov</t>
  </si>
  <si>
    <t>Maníci</t>
  </si>
  <si>
    <t>Mária Vargovčíková</t>
  </si>
  <si>
    <t>Pavol Vargovčík</t>
  </si>
  <si>
    <t>Matej Vargovčík</t>
  </si>
  <si>
    <t>Gymnázium, Brno, Vídeňská 47</t>
  </si>
  <si>
    <t>Ondřej Tomec</t>
  </si>
  <si>
    <t>Martin Furman</t>
  </si>
  <si>
    <t>Martin Mikita</t>
  </si>
  <si>
    <t>ZŠ Špičák, Česká Lípa - nesoutěžní tým</t>
  </si>
  <si>
    <t>TIB, občanské sdružení, Praha 5 - nesoutěžní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</si>
</sst>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7.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4" borderId="13" xfId="0" applyFill="1" applyBorder="1" applyAlignment="1">
      <alignment horizontal="centerContinuous" wrapText="1"/>
    </xf>
    <xf numFmtId="0" fontId="0" fillId="34" borderId="11" xfId="0" applyFill="1" applyBorder="1" applyAlignment="1">
      <alignment horizontal="centerContinuous" wrapText="1"/>
    </xf>
    <xf numFmtId="0" fontId="1" fillId="0" borderId="0" xfId="0" applyFont="1" applyAlignment="1">
      <alignment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Continuous"/>
    </xf>
    <xf numFmtId="0" fontId="0" fillId="34" borderId="24" xfId="0" applyFill="1" applyBorder="1" applyAlignment="1">
      <alignment horizontal="centerContinuous" wrapText="1"/>
    </xf>
    <xf numFmtId="0" fontId="0" fillId="34" borderId="19" xfId="0" applyFill="1" applyBorder="1" applyAlignment="1">
      <alignment horizontal="centerContinuous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35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8" xfId="0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4" xfId="0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41" xfId="0" applyFont="1" applyBorder="1" applyAlignment="1">
      <alignment/>
    </xf>
    <xf numFmtId="0" fontId="1" fillId="33" borderId="42" xfId="0" applyFont="1" applyFill="1" applyBorder="1" applyAlignment="1">
      <alignment/>
    </xf>
    <xf numFmtId="0" fontId="1" fillId="34" borderId="43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5" borderId="4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5" borderId="4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2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46" xfId="0" applyFont="1" applyFill="1" applyBorder="1" applyAlignment="1">
      <alignment/>
    </xf>
    <xf numFmtId="0" fontId="1" fillId="34" borderId="47" xfId="0" applyFont="1" applyFill="1" applyBorder="1" applyAlignment="1">
      <alignment horizontal="center"/>
    </xf>
    <xf numFmtId="164" fontId="1" fillId="0" borderId="3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33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5" xfId="0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 wrapText="1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35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3" xfId="0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164" fontId="1" fillId="0" borderId="27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0"/>
  <sheetViews>
    <sheetView tabSelected="1" zoomScale="75" zoomScaleNormal="75" zoomScalePageLayoutView="0" workbookViewId="0" topLeftCell="A1">
      <selection activeCell="C44" sqref="C44"/>
    </sheetView>
  </sheetViews>
  <sheetFormatPr defaultColWidth="9.00390625" defaultRowHeight="12.75"/>
  <cols>
    <col min="2" max="2" width="5.625" style="0" customWidth="1"/>
    <col min="3" max="3" width="44.125" style="0" bestFit="1" customWidth="1"/>
    <col min="4" max="4" width="17.375" style="0" bestFit="1" customWidth="1"/>
    <col min="5" max="5" width="18.00390625" style="0" bestFit="1" customWidth="1"/>
    <col min="6" max="6" width="20.00390625" style="0" bestFit="1" customWidth="1"/>
    <col min="7" max="7" width="17.25390625" style="0" bestFit="1" customWidth="1"/>
    <col min="8" max="8" width="6.75390625" style="0" customWidth="1"/>
    <col min="9" max="10" width="5.75390625" style="0" customWidth="1"/>
    <col min="11" max="11" width="5.25390625" style="0" customWidth="1"/>
    <col min="12" max="12" width="6.00390625" style="0" customWidth="1"/>
    <col min="13" max="13" width="8.00390625" style="0" customWidth="1"/>
    <col min="14" max="14" width="5.75390625" style="0" customWidth="1"/>
    <col min="15" max="15" width="6.75390625" style="0" customWidth="1"/>
    <col min="16" max="16" width="5.75390625" style="0" customWidth="1"/>
    <col min="17" max="17" width="5.25390625" style="0" customWidth="1"/>
    <col min="18" max="18" width="6.00390625" style="0" customWidth="1"/>
    <col min="19" max="19" width="7.25390625" style="0" customWidth="1"/>
    <col min="20" max="20" width="5.75390625" style="0" customWidth="1"/>
    <col min="21" max="22" width="6.75390625" style="0" customWidth="1"/>
    <col min="23" max="23" width="5.25390625" style="0" customWidth="1"/>
    <col min="24" max="24" width="6.00390625" style="0" customWidth="1"/>
    <col min="25" max="25" width="7.25390625" style="0" customWidth="1"/>
    <col min="26" max="28" width="6.75390625" style="0" customWidth="1"/>
    <col min="29" max="29" width="5.25390625" style="0" customWidth="1"/>
    <col min="30" max="30" width="6.00390625" style="0" customWidth="1"/>
    <col min="31" max="31" width="7.25390625" style="0" customWidth="1"/>
    <col min="33" max="34" width="9.125" style="80" customWidth="1"/>
  </cols>
  <sheetData>
    <row r="1" spans="1:78" ht="26.25" thickBot="1">
      <c r="A1" s="8" t="s">
        <v>6</v>
      </c>
      <c r="B1" s="101" t="s">
        <v>0</v>
      </c>
      <c r="C1" s="114" t="s">
        <v>66</v>
      </c>
      <c r="D1" s="88"/>
      <c r="E1" s="89" t="s">
        <v>67</v>
      </c>
      <c r="F1" s="90" t="s">
        <v>68</v>
      </c>
      <c r="G1" s="90" t="s">
        <v>69</v>
      </c>
      <c r="H1" s="1" t="s">
        <v>1</v>
      </c>
      <c r="I1" s="2"/>
      <c r="J1" s="2"/>
      <c r="K1" s="2"/>
      <c r="L1" s="2"/>
      <c r="M1" s="3"/>
      <c r="N1" s="1" t="s">
        <v>2</v>
      </c>
      <c r="O1" s="2"/>
      <c r="P1" s="2"/>
      <c r="Q1" s="2"/>
      <c r="R1" s="2"/>
      <c r="S1" s="4"/>
      <c r="T1" s="1" t="s">
        <v>3</v>
      </c>
      <c r="U1" s="2"/>
      <c r="V1" s="2"/>
      <c r="W1" s="2"/>
      <c r="X1" s="2"/>
      <c r="Y1" s="4"/>
      <c r="Z1" s="1" t="s">
        <v>4</v>
      </c>
      <c r="AA1" s="5"/>
      <c r="AB1" s="2"/>
      <c r="AC1" s="2"/>
      <c r="AD1" s="2"/>
      <c r="AE1" s="6"/>
      <c r="AF1" s="7" t="s">
        <v>5</v>
      </c>
      <c r="AG1" s="8" t="s">
        <v>6</v>
      </c>
      <c r="AH1" s="9" t="s">
        <v>7</v>
      </c>
      <c r="BZ1" s="10"/>
    </row>
    <row r="2" spans="1:34" ht="13.5" thickBot="1">
      <c r="A2" s="18"/>
      <c r="B2" s="11"/>
      <c r="C2" s="115"/>
      <c r="D2" s="91" t="s">
        <v>70</v>
      </c>
      <c r="E2" s="92" t="s">
        <v>71</v>
      </c>
      <c r="F2" s="93" t="s">
        <v>71</v>
      </c>
      <c r="G2" s="93" t="s">
        <v>71</v>
      </c>
      <c r="H2" s="12" t="s">
        <v>8</v>
      </c>
      <c r="I2" s="13" t="s">
        <v>9</v>
      </c>
      <c r="J2" s="13" t="s">
        <v>10</v>
      </c>
      <c r="K2" s="13" t="s">
        <v>11</v>
      </c>
      <c r="L2" s="14" t="s">
        <v>12</v>
      </c>
      <c r="M2" s="15" t="s">
        <v>5</v>
      </c>
      <c r="N2" s="16" t="s">
        <v>13</v>
      </c>
      <c r="O2" s="13" t="s">
        <v>14</v>
      </c>
      <c r="P2" s="13" t="s">
        <v>15</v>
      </c>
      <c r="Q2" s="13" t="s">
        <v>11</v>
      </c>
      <c r="R2" s="13" t="s">
        <v>12</v>
      </c>
      <c r="S2" s="15" t="s">
        <v>5</v>
      </c>
      <c r="T2" s="12" t="s">
        <v>8</v>
      </c>
      <c r="U2" s="13" t="s">
        <v>16</v>
      </c>
      <c r="V2" s="13" t="s">
        <v>17</v>
      </c>
      <c r="W2" s="13" t="s">
        <v>11</v>
      </c>
      <c r="X2" s="13" t="s">
        <v>12</v>
      </c>
      <c r="Y2" s="15" t="s">
        <v>5</v>
      </c>
      <c r="Z2" s="12" t="s">
        <v>18</v>
      </c>
      <c r="AA2" s="13" t="s">
        <v>16</v>
      </c>
      <c r="AB2" s="13" t="s">
        <v>19</v>
      </c>
      <c r="AC2" s="13" t="s">
        <v>11</v>
      </c>
      <c r="AD2" s="13" t="s">
        <v>12</v>
      </c>
      <c r="AE2" s="15" t="s">
        <v>5</v>
      </c>
      <c r="AF2" s="17"/>
      <c r="AG2" s="18"/>
      <c r="AH2" s="19"/>
    </row>
    <row r="3" spans="1:34" s="10" customFormat="1" ht="12.75">
      <c r="A3" s="30">
        <v>1</v>
      </c>
      <c r="B3" s="20" t="s">
        <v>32</v>
      </c>
      <c r="C3" s="87" t="s">
        <v>105</v>
      </c>
      <c r="D3" s="94" t="s">
        <v>106</v>
      </c>
      <c r="E3" s="62" t="s">
        <v>106</v>
      </c>
      <c r="F3" s="95"/>
      <c r="G3" s="122"/>
      <c r="H3" s="21">
        <v>5</v>
      </c>
      <c r="I3" s="22">
        <v>5</v>
      </c>
      <c r="J3" s="22">
        <v>10</v>
      </c>
      <c r="K3" s="22">
        <v>1.6</v>
      </c>
      <c r="L3" s="22">
        <v>1.6</v>
      </c>
      <c r="M3" s="23">
        <f aca="true" t="shared" si="0" ref="M3:M30">SUM(H3:J3)*K3*L3</f>
        <v>51.2</v>
      </c>
      <c r="N3" s="24">
        <v>9</v>
      </c>
      <c r="O3" s="25">
        <v>1</v>
      </c>
      <c r="P3" s="25">
        <v>0</v>
      </c>
      <c r="Q3" s="22">
        <v>1.4</v>
      </c>
      <c r="R3" s="22">
        <v>1.5</v>
      </c>
      <c r="S3" s="23">
        <f aca="true" t="shared" si="1" ref="S3:S30">SUM(N3:P3)*Q3*R3</f>
        <v>21</v>
      </c>
      <c r="T3" s="26">
        <v>5</v>
      </c>
      <c r="U3" s="27">
        <v>6</v>
      </c>
      <c r="V3" s="27">
        <v>9</v>
      </c>
      <c r="W3" s="22">
        <v>1.1</v>
      </c>
      <c r="X3" s="22">
        <v>1.1</v>
      </c>
      <c r="Y3" s="23">
        <f aca="true" t="shared" si="2" ref="Y3:Y30">SUM(T3:V3)*W3*X3</f>
        <v>24.200000000000003</v>
      </c>
      <c r="Z3" s="21">
        <v>9</v>
      </c>
      <c r="AA3" s="28">
        <v>3</v>
      </c>
      <c r="AB3" s="22">
        <v>0</v>
      </c>
      <c r="AC3" s="22">
        <v>1.4</v>
      </c>
      <c r="AD3" s="22">
        <v>1.6</v>
      </c>
      <c r="AE3" s="23">
        <f aca="true" t="shared" si="3" ref="AE3:AE30">SUM(Z3:AB3)*AC3*AD3</f>
        <v>26.879999999999995</v>
      </c>
      <c r="AF3" s="29">
        <f aca="true" t="shared" si="4" ref="AF3:AF30">M3+S3+Y3+AE3</f>
        <v>123.28</v>
      </c>
      <c r="AG3" s="30">
        <f aca="true" t="shared" si="5" ref="AG3:AG16">RANK(AF3,$AF$3:$AF$16)</f>
        <v>1</v>
      </c>
      <c r="AH3" s="31">
        <f aca="true" t="shared" si="6" ref="AH3:AH30">RANK(AF3,$AF$3:$AF$30)</f>
        <v>9</v>
      </c>
    </row>
    <row r="4" spans="1:34" s="10" customFormat="1" ht="12.75">
      <c r="A4" s="42">
        <v>2</v>
      </c>
      <c r="B4" s="32" t="s">
        <v>20</v>
      </c>
      <c r="C4" s="96" t="s">
        <v>72</v>
      </c>
      <c r="D4" s="97" t="s">
        <v>73</v>
      </c>
      <c r="E4" s="38" t="s">
        <v>73</v>
      </c>
      <c r="F4" s="98"/>
      <c r="G4" s="123"/>
      <c r="H4" s="21">
        <v>5</v>
      </c>
      <c r="I4" s="22">
        <v>4</v>
      </c>
      <c r="J4" s="22">
        <v>10</v>
      </c>
      <c r="K4" s="34">
        <v>1.3</v>
      </c>
      <c r="L4" s="34">
        <v>1.7</v>
      </c>
      <c r="M4" s="23">
        <f t="shared" si="0"/>
        <v>41.989999999999995</v>
      </c>
      <c r="N4" s="35">
        <v>7</v>
      </c>
      <c r="O4" s="36">
        <v>0</v>
      </c>
      <c r="P4" s="36">
        <v>0</v>
      </c>
      <c r="Q4" s="34">
        <v>1.3</v>
      </c>
      <c r="R4" s="34">
        <v>1.2</v>
      </c>
      <c r="S4" s="37">
        <f t="shared" si="1"/>
        <v>10.92</v>
      </c>
      <c r="T4" s="38">
        <v>4</v>
      </c>
      <c r="U4" s="39">
        <v>10</v>
      </c>
      <c r="V4" s="39">
        <v>9</v>
      </c>
      <c r="W4" s="34">
        <v>1.1</v>
      </c>
      <c r="X4" s="34">
        <v>1.4</v>
      </c>
      <c r="Y4" s="37">
        <f t="shared" si="2"/>
        <v>35.42</v>
      </c>
      <c r="Z4" s="33">
        <v>10</v>
      </c>
      <c r="AA4" s="40">
        <v>6</v>
      </c>
      <c r="AB4" s="34">
        <v>0</v>
      </c>
      <c r="AC4" s="34">
        <v>1.2</v>
      </c>
      <c r="AD4" s="34">
        <v>1.3</v>
      </c>
      <c r="AE4" s="37">
        <f t="shared" si="3"/>
        <v>24.96</v>
      </c>
      <c r="AF4" s="41">
        <f t="shared" si="4"/>
        <v>113.28999999999999</v>
      </c>
      <c r="AG4" s="42">
        <f t="shared" si="5"/>
        <v>2</v>
      </c>
      <c r="AH4" s="43">
        <f t="shared" si="6"/>
        <v>13</v>
      </c>
    </row>
    <row r="5" spans="1:34" s="10" customFormat="1" ht="12.75">
      <c r="A5" s="42">
        <v>3</v>
      </c>
      <c r="B5" s="32" t="s">
        <v>21</v>
      </c>
      <c r="C5" s="96" t="s">
        <v>74</v>
      </c>
      <c r="D5" s="97" t="s">
        <v>75</v>
      </c>
      <c r="E5" s="38" t="s">
        <v>76</v>
      </c>
      <c r="F5" s="98" t="s">
        <v>77</v>
      </c>
      <c r="G5" s="123"/>
      <c r="H5" s="21">
        <v>5</v>
      </c>
      <c r="I5" s="22">
        <v>5</v>
      </c>
      <c r="J5" s="22">
        <v>9</v>
      </c>
      <c r="K5" s="34">
        <v>1.4</v>
      </c>
      <c r="L5" s="34">
        <v>1.5</v>
      </c>
      <c r="M5" s="23">
        <f t="shared" si="0"/>
        <v>39.9</v>
      </c>
      <c r="N5" s="35">
        <v>10</v>
      </c>
      <c r="O5" s="36">
        <v>5</v>
      </c>
      <c r="P5" s="36">
        <v>0</v>
      </c>
      <c r="Q5" s="34">
        <v>1.4</v>
      </c>
      <c r="R5" s="85">
        <v>1.3</v>
      </c>
      <c r="S5" s="37">
        <f t="shared" si="1"/>
        <v>27.3</v>
      </c>
      <c r="T5" s="38">
        <v>4</v>
      </c>
      <c r="U5" s="39">
        <v>1</v>
      </c>
      <c r="V5" s="39">
        <v>0</v>
      </c>
      <c r="W5" s="34">
        <v>1.1</v>
      </c>
      <c r="X5" s="34">
        <v>1.4</v>
      </c>
      <c r="Y5" s="37">
        <f t="shared" si="2"/>
        <v>7.699999999999999</v>
      </c>
      <c r="Z5" s="33">
        <v>9</v>
      </c>
      <c r="AA5" s="40">
        <v>3</v>
      </c>
      <c r="AB5" s="34">
        <v>0</v>
      </c>
      <c r="AC5" s="34">
        <v>1.4</v>
      </c>
      <c r="AD5" s="34">
        <v>1.5</v>
      </c>
      <c r="AE5" s="37">
        <f t="shared" si="3"/>
        <v>25.199999999999996</v>
      </c>
      <c r="AF5" s="41">
        <f t="shared" si="4"/>
        <v>100.1</v>
      </c>
      <c r="AG5" s="42">
        <f t="shared" si="5"/>
        <v>3</v>
      </c>
      <c r="AH5" s="43">
        <f t="shared" si="6"/>
        <v>15</v>
      </c>
    </row>
    <row r="6" spans="1:34" s="10" customFormat="1" ht="12.75">
      <c r="A6" s="42">
        <v>4</v>
      </c>
      <c r="B6" s="32" t="s">
        <v>22</v>
      </c>
      <c r="C6" s="96" t="s">
        <v>74</v>
      </c>
      <c r="D6" s="97" t="s">
        <v>78</v>
      </c>
      <c r="E6" s="38" t="s">
        <v>78</v>
      </c>
      <c r="F6" s="98"/>
      <c r="G6" s="123"/>
      <c r="H6" s="21">
        <v>3</v>
      </c>
      <c r="I6" s="22">
        <v>5</v>
      </c>
      <c r="J6" s="22">
        <v>10</v>
      </c>
      <c r="K6" s="34">
        <v>1.7</v>
      </c>
      <c r="L6" s="34">
        <v>1.8</v>
      </c>
      <c r="M6" s="23">
        <f t="shared" si="0"/>
        <v>55.08</v>
      </c>
      <c r="N6" s="35">
        <v>6</v>
      </c>
      <c r="O6" s="36">
        <v>0</v>
      </c>
      <c r="P6" s="36">
        <v>0</v>
      </c>
      <c r="Q6" s="34">
        <v>1.2</v>
      </c>
      <c r="R6" s="34">
        <v>1.1</v>
      </c>
      <c r="S6" s="37">
        <f t="shared" si="1"/>
        <v>7.92</v>
      </c>
      <c r="T6" s="38">
        <v>4</v>
      </c>
      <c r="U6" s="39">
        <v>0</v>
      </c>
      <c r="V6" s="39">
        <v>0</v>
      </c>
      <c r="W6" s="34">
        <v>1</v>
      </c>
      <c r="X6" s="34">
        <v>1.2</v>
      </c>
      <c r="Y6" s="37">
        <f t="shared" si="2"/>
        <v>4.8</v>
      </c>
      <c r="Z6" s="33">
        <v>10</v>
      </c>
      <c r="AA6" s="40">
        <v>5</v>
      </c>
      <c r="AB6" s="34">
        <v>0</v>
      </c>
      <c r="AC6" s="34">
        <v>1.4</v>
      </c>
      <c r="AD6" s="34">
        <v>1.4</v>
      </c>
      <c r="AE6" s="37">
        <f t="shared" si="3"/>
        <v>29.4</v>
      </c>
      <c r="AF6" s="41">
        <f t="shared" si="4"/>
        <v>97.19999999999999</v>
      </c>
      <c r="AG6" s="42">
        <f t="shared" si="5"/>
        <v>4</v>
      </c>
      <c r="AH6" s="43">
        <f t="shared" si="6"/>
        <v>16</v>
      </c>
    </row>
    <row r="7" spans="1:34" s="10" customFormat="1" ht="12.75">
      <c r="A7" s="42">
        <v>5</v>
      </c>
      <c r="B7" s="32" t="s">
        <v>24</v>
      </c>
      <c r="C7" s="99" t="s">
        <v>82</v>
      </c>
      <c r="D7" s="97" t="s">
        <v>83</v>
      </c>
      <c r="E7" s="38" t="s">
        <v>83</v>
      </c>
      <c r="F7" s="98"/>
      <c r="G7" s="123"/>
      <c r="H7" s="21">
        <v>5</v>
      </c>
      <c r="I7" s="22">
        <v>5</v>
      </c>
      <c r="J7" s="22">
        <v>10</v>
      </c>
      <c r="K7" s="34">
        <v>1.4</v>
      </c>
      <c r="L7" s="34">
        <v>1.4</v>
      </c>
      <c r="M7" s="23">
        <f t="shared" si="0"/>
        <v>39.199999999999996</v>
      </c>
      <c r="N7" s="35">
        <v>6</v>
      </c>
      <c r="O7" s="36">
        <v>0</v>
      </c>
      <c r="P7" s="36">
        <v>0</v>
      </c>
      <c r="Q7" s="34">
        <v>1.1</v>
      </c>
      <c r="R7" s="34">
        <v>1.1</v>
      </c>
      <c r="S7" s="37">
        <f t="shared" si="1"/>
        <v>7.260000000000002</v>
      </c>
      <c r="T7" s="38">
        <v>5</v>
      </c>
      <c r="U7" s="39">
        <v>4</v>
      </c>
      <c r="V7" s="39">
        <v>0</v>
      </c>
      <c r="W7" s="34">
        <v>1.3</v>
      </c>
      <c r="X7" s="34">
        <v>1.6</v>
      </c>
      <c r="Y7" s="37">
        <f t="shared" si="2"/>
        <v>18.720000000000002</v>
      </c>
      <c r="Z7" s="33">
        <v>7</v>
      </c>
      <c r="AA7" s="40">
        <v>10</v>
      </c>
      <c r="AB7" s="34">
        <v>0</v>
      </c>
      <c r="AC7" s="34">
        <v>1.3</v>
      </c>
      <c r="AD7" s="34">
        <v>1.4</v>
      </c>
      <c r="AE7" s="37">
        <f t="shared" si="3"/>
        <v>30.94</v>
      </c>
      <c r="AF7" s="41">
        <f t="shared" si="4"/>
        <v>96.11999999999999</v>
      </c>
      <c r="AG7" s="42">
        <f t="shared" si="5"/>
        <v>5</v>
      </c>
      <c r="AH7" s="43">
        <f t="shared" si="6"/>
        <v>17</v>
      </c>
    </row>
    <row r="8" spans="1:34" s="10" customFormat="1" ht="12.75">
      <c r="A8" s="42">
        <v>6</v>
      </c>
      <c r="B8" s="32" t="s">
        <v>33</v>
      </c>
      <c r="C8" s="96" t="s">
        <v>107</v>
      </c>
      <c r="D8" s="97" t="s">
        <v>108</v>
      </c>
      <c r="E8" s="38" t="s">
        <v>108</v>
      </c>
      <c r="F8" s="98"/>
      <c r="G8" s="123"/>
      <c r="H8" s="21">
        <v>5</v>
      </c>
      <c r="I8" s="22">
        <v>5</v>
      </c>
      <c r="J8" s="22">
        <v>10</v>
      </c>
      <c r="K8" s="34">
        <v>1.7</v>
      </c>
      <c r="L8" s="34">
        <v>1.6</v>
      </c>
      <c r="M8" s="23">
        <f t="shared" si="0"/>
        <v>54.400000000000006</v>
      </c>
      <c r="N8" s="35">
        <v>6</v>
      </c>
      <c r="O8" s="36">
        <v>7</v>
      </c>
      <c r="P8" s="112">
        <v>2</v>
      </c>
      <c r="Q8" s="34">
        <v>1.3</v>
      </c>
      <c r="R8" s="34">
        <v>1.2</v>
      </c>
      <c r="S8" s="37">
        <f t="shared" si="1"/>
        <v>23.4</v>
      </c>
      <c r="T8" s="38">
        <v>3</v>
      </c>
      <c r="U8" s="39">
        <v>1</v>
      </c>
      <c r="V8" s="39">
        <v>0</v>
      </c>
      <c r="W8" s="34">
        <v>1</v>
      </c>
      <c r="X8" s="34">
        <v>1</v>
      </c>
      <c r="Y8" s="37">
        <f t="shared" si="2"/>
        <v>4</v>
      </c>
      <c r="Z8" s="33">
        <v>10</v>
      </c>
      <c r="AA8" s="40">
        <v>1</v>
      </c>
      <c r="AB8" s="34">
        <v>0</v>
      </c>
      <c r="AC8" s="34">
        <v>1.2</v>
      </c>
      <c r="AD8" s="34">
        <v>1</v>
      </c>
      <c r="AE8" s="37">
        <f t="shared" si="3"/>
        <v>13.2</v>
      </c>
      <c r="AF8" s="41">
        <f t="shared" si="4"/>
        <v>95.00000000000001</v>
      </c>
      <c r="AG8" s="42">
        <f t="shared" si="5"/>
        <v>6</v>
      </c>
      <c r="AH8" s="43">
        <f t="shared" si="6"/>
        <v>18</v>
      </c>
    </row>
    <row r="9" spans="1:34" s="10" customFormat="1" ht="12.75">
      <c r="A9" s="42">
        <v>7</v>
      </c>
      <c r="B9" s="32" t="s">
        <v>29</v>
      </c>
      <c r="C9" s="96" t="s">
        <v>94</v>
      </c>
      <c r="D9" s="97" t="s">
        <v>95</v>
      </c>
      <c r="E9" s="38" t="s">
        <v>96</v>
      </c>
      <c r="F9" s="98" t="s">
        <v>97</v>
      </c>
      <c r="G9" s="123"/>
      <c r="H9" s="21">
        <v>5</v>
      </c>
      <c r="I9" s="22">
        <v>5</v>
      </c>
      <c r="J9" s="22">
        <v>10</v>
      </c>
      <c r="K9" s="34">
        <v>1.1</v>
      </c>
      <c r="L9" s="34">
        <v>1.1</v>
      </c>
      <c r="M9" s="23">
        <f t="shared" si="0"/>
        <v>24.200000000000003</v>
      </c>
      <c r="N9" s="35">
        <v>4</v>
      </c>
      <c r="O9" s="36">
        <v>0</v>
      </c>
      <c r="P9" s="36">
        <v>0</v>
      </c>
      <c r="Q9" s="34">
        <v>1.2</v>
      </c>
      <c r="R9" s="34">
        <v>1.1</v>
      </c>
      <c r="S9" s="37">
        <f t="shared" si="1"/>
        <v>5.28</v>
      </c>
      <c r="T9" s="38">
        <v>4</v>
      </c>
      <c r="U9" s="39">
        <v>10</v>
      </c>
      <c r="V9" s="39">
        <v>9</v>
      </c>
      <c r="W9" s="34">
        <v>1.2</v>
      </c>
      <c r="X9" s="34">
        <v>1.3</v>
      </c>
      <c r="Y9" s="37">
        <f t="shared" si="2"/>
        <v>35.879999999999995</v>
      </c>
      <c r="Z9" s="33">
        <v>9</v>
      </c>
      <c r="AA9" s="40">
        <v>4</v>
      </c>
      <c r="AB9" s="34">
        <v>0</v>
      </c>
      <c r="AC9" s="34">
        <v>1.4</v>
      </c>
      <c r="AD9" s="34">
        <v>1.3</v>
      </c>
      <c r="AE9" s="37">
        <f t="shared" si="3"/>
        <v>23.66</v>
      </c>
      <c r="AF9" s="41">
        <f t="shared" si="4"/>
        <v>89.02</v>
      </c>
      <c r="AG9" s="42">
        <f t="shared" si="5"/>
        <v>7</v>
      </c>
      <c r="AH9" s="43">
        <f t="shared" si="6"/>
        <v>19</v>
      </c>
    </row>
    <row r="10" spans="1:34" s="10" customFormat="1" ht="12.75">
      <c r="A10" s="42">
        <v>8</v>
      </c>
      <c r="B10" s="32" t="s">
        <v>30</v>
      </c>
      <c r="C10" s="96" t="s">
        <v>98</v>
      </c>
      <c r="D10" s="97" t="s">
        <v>99</v>
      </c>
      <c r="E10" s="38" t="s">
        <v>99</v>
      </c>
      <c r="F10" s="98"/>
      <c r="G10" s="123"/>
      <c r="H10" s="21">
        <v>5</v>
      </c>
      <c r="I10" s="22">
        <v>5</v>
      </c>
      <c r="J10" s="22">
        <v>10</v>
      </c>
      <c r="K10" s="34">
        <v>1.6</v>
      </c>
      <c r="L10" s="34">
        <v>1.7</v>
      </c>
      <c r="M10" s="23">
        <f t="shared" si="0"/>
        <v>54.4</v>
      </c>
      <c r="N10" s="35">
        <v>9</v>
      </c>
      <c r="O10" s="36">
        <v>2</v>
      </c>
      <c r="P10" s="36">
        <v>0</v>
      </c>
      <c r="Q10" s="34">
        <v>1.2</v>
      </c>
      <c r="R10" s="34">
        <v>1.1</v>
      </c>
      <c r="S10" s="37">
        <f t="shared" si="1"/>
        <v>14.52</v>
      </c>
      <c r="T10" s="38">
        <v>5</v>
      </c>
      <c r="U10" s="39">
        <v>0</v>
      </c>
      <c r="V10" s="39">
        <v>0</v>
      </c>
      <c r="W10" s="34">
        <v>1</v>
      </c>
      <c r="X10" s="34">
        <v>1</v>
      </c>
      <c r="Y10" s="37">
        <f t="shared" si="2"/>
        <v>5</v>
      </c>
      <c r="Z10" s="33">
        <v>9</v>
      </c>
      <c r="AA10" s="40">
        <v>1</v>
      </c>
      <c r="AB10" s="34">
        <v>0</v>
      </c>
      <c r="AC10" s="34">
        <v>1.1</v>
      </c>
      <c r="AD10" s="34">
        <v>1.1</v>
      </c>
      <c r="AE10" s="37">
        <f t="shared" si="3"/>
        <v>12.100000000000001</v>
      </c>
      <c r="AF10" s="41">
        <f t="shared" si="4"/>
        <v>86.02000000000001</v>
      </c>
      <c r="AG10" s="42">
        <f t="shared" si="5"/>
        <v>8</v>
      </c>
      <c r="AH10" s="43">
        <f t="shared" si="6"/>
        <v>20</v>
      </c>
    </row>
    <row r="11" spans="1:34" s="10" customFormat="1" ht="12.75">
      <c r="A11" s="42">
        <v>9</v>
      </c>
      <c r="B11" s="32" t="s">
        <v>27</v>
      </c>
      <c r="C11" s="96" t="s">
        <v>88</v>
      </c>
      <c r="D11" s="97" t="s">
        <v>92</v>
      </c>
      <c r="E11" s="38" t="s">
        <v>92</v>
      </c>
      <c r="F11" s="98"/>
      <c r="G11" s="123"/>
      <c r="H11" s="21">
        <v>5</v>
      </c>
      <c r="I11" s="22">
        <v>5</v>
      </c>
      <c r="J11" s="22">
        <v>10</v>
      </c>
      <c r="K11" s="34">
        <v>1.8</v>
      </c>
      <c r="L11" s="34">
        <v>1.4</v>
      </c>
      <c r="M11" s="23">
        <f t="shared" si="0"/>
        <v>50.4</v>
      </c>
      <c r="N11" s="35">
        <v>6</v>
      </c>
      <c r="O11" s="36">
        <v>0</v>
      </c>
      <c r="P11" s="36">
        <v>0</v>
      </c>
      <c r="Q11" s="34">
        <v>1.3</v>
      </c>
      <c r="R11" s="34">
        <v>1.1</v>
      </c>
      <c r="S11" s="37">
        <f t="shared" si="1"/>
        <v>8.580000000000002</v>
      </c>
      <c r="T11" s="38">
        <v>5</v>
      </c>
      <c r="U11" s="39">
        <v>9</v>
      </c>
      <c r="V11" s="39">
        <v>0</v>
      </c>
      <c r="W11" s="34">
        <v>1.1</v>
      </c>
      <c r="X11" s="34">
        <v>1.2</v>
      </c>
      <c r="Y11" s="37">
        <f t="shared" si="2"/>
        <v>18.48</v>
      </c>
      <c r="Z11" s="33">
        <v>3</v>
      </c>
      <c r="AA11" s="40">
        <v>0</v>
      </c>
      <c r="AB11" s="34">
        <v>0</v>
      </c>
      <c r="AC11" s="34">
        <v>1.2</v>
      </c>
      <c r="AD11" s="34">
        <v>1.4</v>
      </c>
      <c r="AE11" s="37">
        <f t="shared" si="3"/>
        <v>5.039999999999999</v>
      </c>
      <c r="AF11" s="41">
        <f t="shared" si="4"/>
        <v>82.5</v>
      </c>
      <c r="AG11" s="42">
        <f t="shared" si="5"/>
        <v>9</v>
      </c>
      <c r="AH11" s="43">
        <f t="shared" si="6"/>
        <v>22</v>
      </c>
    </row>
    <row r="12" spans="1:34" s="10" customFormat="1" ht="12.75">
      <c r="A12" s="42">
        <v>10</v>
      </c>
      <c r="B12" s="32" t="s">
        <v>26</v>
      </c>
      <c r="C12" s="96" t="s">
        <v>88</v>
      </c>
      <c r="D12" s="97" t="s">
        <v>89</v>
      </c>
      <c r="E12" s="38" t="s">
        <v>90</v>
      </c>
      <c r="F12" s="98" t="s">
        <v>91</v>
      </c>
      <c r="G12" s="123"/>
      <c r="H12" s="21">
        <v>5</v>
      </c>
      <c r="I12" s="22">
        <v>5</v>
      </c>
      <c r="J12" s="22">
        <v>10</v>
      </c>
      <c r="K12" s="34">
        <v>1.3</v>
      </c>
      <c r="L12" s="34">
        <v>1.5</v>
      </c>
      <c r="M12" s="23">
        <f t="shared" si="0"/>
        <v>39</v>
      </c>
      <c r="N12" s="35">
        <v>6</v>
      </c>
      <c r="O12" s="36">
        <v>0</v>
      </c>
      <c r="P12" s="36">
        <v>0</v>
      </c>
      <c r="Q12" s="34">
        <v>1.3</v>
      </c>
      <c r="R12" s="34">
        <v>1.3</v>
      </c>
      <c r="S12" s="37">
        <f t="shared" si="1"/>
        <v>10.14</v>
      </c>
      <c r="T12" s="38">
        <v>5</v>
      </c>
      <c r="U12" s="39">
        <v>0</v>
      </c>
      <c r="V12" s="39">
        <v>0</v>
      </c>
      <c r="W12" s="34">
        <v>1</v>
      </c>
      <c r="X12" s="34">
        <v>1</v>
      </c>
      <c r="Y12" s="37">
        <f t="shared" si="2"/>
        <v>5</v>
      </c>
      <c r="Z12" s="33">
        <v>9</v>
      </c>
      <c r="AA12" s="40">
        <v>3</v>
      </c>
      <c r="AB12" s="34">
        <v>0</v>
      </c>
      <c r="AC12" s="34">
        <v>1.4</v>
      </c>
      <c r="AD12" s="34">
        <v>1.6</v>
      </c>
      <c r="AE12" s="37">
        <f t="shared" si="3"/>
        <v>26.879999999999995</v>
      </c>
      <c r="AF12" s="41">
        <f t="shared" si="4"/>
        <v>81.02</v>
      </c>
      <c r="AG12" s="42">
        <f t="shared" si="5"/>
        <v>10</v>
      </c>
      <c r="AH12" s="43">
        <f t="shared" si="6"/>
        <v>23</v>
      </c>
    </row>
    <row r="13" spans="1:34" s="10" customFormat="1" ht="12.75">
      <c r="A13" s="42">
        <v>11</v>
      </c>
      <c r="B13" s="32" t="s">
        <v>25</v>
      </c>
      <c r="C13" s="96" t="s">
        <v>84</v>
      </c>
      <c r="D13" s="97" t="s">
        <v>85</v>
      </c>
      <c r="E13" s="38" t="s">
        <v>86</v>
      </c>
      <c r="F13" s="98" t="s">
        <v>87</v>
      </c>
      <c r="G13" s="123"/>
      <c r="H13" s="21">
        <v>5</v>
      </c>
      <c r="I13" s="22">
        <v>5</v>
      </c>
      <c r="J13" s="22">
        <v>10</v>
      </c>
      <c r="K13" s="34">
        <v>1.6</v>
      </c>
      <c r="L13" s="34">
        <v>1.7</v>
      </c>
      <c r="M13" s="23">
        <f t="shared" si="0"/>
        <v>54.4</v>
      </c>
      <c r="N13" s="35">
        <v>5</v>
      </c>
      <c r="O13" s="36">
        <v>0</v>
      </c>
      <c r="P13" s="36">
        <v>0</v>
      </c>
      <c r="Q13" s="34">
        <v>1.3</v>
      </c>
      <c r="R13" s="34">
        <v>1.3</v>
      </c>
      <c r="S13" s="37">
        <f t="shared" si="1"/>
        <v>8.450000000000001</v>
      </c>
      <c r="T13" s="38">
        <v>3</v>
      </c>
      <c r="U13" s="39">
        <v>0</v>
      </c>
      <c r="V13" s="39">
        <v>0</v>
      </c>
      <c r="W13" s="34">
        <v>1</v>
      </c>
      <c r="X13" s="34">
        <v>1</v>
      </c>
      <c r="Y13" s="37">
        <f t="shared" si="2"/>
        <v>3</v>
      </c>
      <c r="Z13" s="33">
        <v>9</v>
      </c>
      <c r="AA13" s="40">
        <v>0</v>
      </c>
      <c r="AB13" s="34">
        <v>0</v>
      </c>
      <c r="AC13" s="34">
        <v>1</v>
      </c>
      <c r="AD13" s="34">
        <v>1.1</v>
      </c>
      <c r="AE13" s="37">
        <f t="shared" si="3"/>
        <v>9.9</v>
      </c>
      <c r="AF13" s="41">
        <f t="shared" si="4"/>
        <v>75.75</v>
      </c>
      <c r="AG13" s="42">
        <f t="shared" si="5"/>
        <v>11</v>
      </c>
      <c r="AH13" s="43">
        <f t="shared" si="6"/>
        <v>24</v>
      </c>
    </row>
    <row r="14" spans="1:34" s="10" customFormat="1" ht="12.75">
      <c r="A14" s="42">
        <v>12</v>
      </c>
      <c r="B14" s="32" t="s">
        <v>31</v>
      </c>
      <c r="C14" s="96" t="s">
        <v>100</v>
      </c>
      <c r="D14" s="97" t="s">
        <v>101</v>
      </c>
      <c r="E14" s="38" t="s">
        <v>102</v>
      </c>
      <c r="F14" s="98" t="s">
        <v>103</v>
      </c>
      <c r="G14" s="123" t="s">
        <v>104</v>
      </c>
      <c r="H14" s="21">
        <v>5</v>
      </c>
      <c r="I14" s="22">
        <v>5</v>
      </c>
      <c r="J14" s="22">
        <v>10</v>
      </c>
      <c r="K14" s="34">
        <v>1.4</v>
      </c>
      <c r="L14" s="34">
        <v>1.6</v>
      </c>
      <c r="M14" s="23">
        <f t="shared" si="0"/>
        <v>44.800000000000004</v>
      </c>
      <c r="N14" s="35">
        <v>7</v>
      </c>
      <c r="O14" s="36">
        <v>0</v>
      </c>
      <c r="P14" s="36">
        <v>0</v>
      </c>
      <c r="Q14" s="34">
        <v>1.2</v>
      </c>
      <c r="R14" s="34">
        <v>1.2</v>
      </c>
      <c r="S14" s="37">
        <f t="shared" si="1"/>
        <v>10.08</v>
      </c>
      <c r="T14" s="38">
        <v>4</v>
      </c>
      <c r="U14" s="39">
        <v>0</v>
      </c>
      <c r="V14" s="39">
        <v>0</v>
      </c>
      <c r="W14" s="34">
        <v>1</v>
      </c>
      <c r="X14" s="34">
        <v>1.1</v>
      </c>
      <c r="Y14" s="37">
        <f t="shared" si="2"/>
        <v>4.4</v>
      </c>
      <c r="Z14" s="33">
        <v>9</v>
      </c>
      <c r="AA14" s="40">
        <v>0</v>
      </c>
      <c r="AB14" s="34">
        <v>0</v>
      </c>
      <c r="AC14" s="34">
        <v>1</v>
      </c>
      <c r="AD14" s="34">
        <v>1.2</v>
      </c>
      <c r="AE14" s="37">
        <f t="shared" si="3"/>
        <v>10.799999999999999</v>
      </c>
      <c r="AF14" s="41">
        <f t="shared" si="4"/>
        <v>70.08</v>
      </c>
      <c r="AG14" s="42">
        <f t="shared" si="5"/>
        <v>12</v>
      </c>
      <c r="AH14" s="43">
        <f t="shared" si="6"/>
        <v>25</v>
      </c>
    </row>
    <row r="15" spans="1:34" s="10" customFormat="1" ht="12.75">
      <c r="A15" s="42">
        <v>13</v>
      </c>
      <c r="B15" s="32" t="s">
        <v>28</v>
      </c>
      <c r="C15" s="96" t="s">
        <v>88</v>
      </c>
      <c r="D15" s="97" t="s">
        <v>93</v>
      </c>
      <c r="E15" s="38" t="s">
        <v>93</v>
      </c>
      <c r="F15" s="98"/>
      <c r="G15" s="123"/>
      <c r="H15" s="21">
        <v>5</v>
      </c>
      <c r="I15" s="22">
        <v>5</v>
      </c>
      <c r="J15" s="22">
        <v>10</v>
      </c>
      <c r="K15" s="34">
        <v>1.3</v>
      </c>
      <c r="L15" s="34">
        <v>1.6</v>
      </c>
      <c r="M15" s="23">
        <f t="shared" si="0"/>
        <v>41.6</v>
      </c>
      <c r="N15" s="35">
        <v>6</v>
      </c>
      <c r="O15" s="36">
        <v>0</v>
      </c>
      <c r="P15" s="36">
        <v>0</v>
      </c>
      <c r="Q15" s="34">
        <v>1.4</v>
      </c>
      <c r="R15" s="34">
        <v>1.3</v>
      </c>
      <c r="S15" s="37">
        <f t="shared" si="1"/>
        <v>10.919999999999998</v>
      </c>
      <c r="T15" s="38">
        <v>3</v>
      </c>
      <c r="U15" s="39">
        <v>0</v>
      </c>
      <c r="V15" s="39">
        <v>0</v>
      </c>
      <c r="W15" s="34">
        <v>1</v>
      </c>
      <c r="X15" s="34">
        <v>1.1</v>
      </c>
      <c r="Y15" s="37">
        <f t="shared" si="2"/>
        <v>3.3000000000000003</v>
      </c>
      <c r="Z15" s="33">
        <v>9</v>
      </c>
      <c r="AA15" s="40">
        <v>0</v>
      </c>
      <c r="AB15" s="34">
        <v>0</v>
      </c>
      <c r="AC15" s="34">
        <v>1</v>
      </c>
      <c r="AD15" s="34">
        <v>1.3</v>
      </c>
      <c r="AE15" s="37">
        <f t="shared" si="3"/>
        <v>11.700000000000001</v>
      </c>
      <c r="AF15" s="41">
        <f t="shared" si="4"/>
        <v>67.52</v>
      </c>
      <c r="AG15" s="42">
        <f t="shared" si="5"/>
        <v>13</v>
      </c>
      <c r="AH15" s="43">
        <f t="shared" si="6"/>
        <v>26</v>
      </c>
    </row>
    <row r="16" spans="1:34" s="10" customFormat="1" ht="13.5" thickBot="1">
      <c r="A16" s="55">
        <v>14</v>
      </c>
      <c r="B16" s="44" t="s">
        <v>23</v>
      </c>
      <c r="C16" s="109" t="s">
        <v>79</v>
      </c>
      <c r="D16" s="91" t="s">
        <v>80</v>
      </c>
      <c r="E16" s="74" t="s">
        <v>81</v>
      </c>
      <c r="F16" s="93"/>
      <c r="G16" s="124"/>
      <c r="H16" s="125">
        <v>5</v>
      </c>
      <c r="I16" s="126">
        <v>5</v>
      </c>
      <c r="J16" s="126">
        <v>10</v>
      </c>
      <c r="K16" s="46">
        <v>1.2</v>
      </c>
      <c r="L16" s="46">
        <v>1.5</v>
      </c>
      <c r="M16" s="47">
        <f t="shared" si="0"/>
        <v>36</v>
      </c>
      <c r="N16" s="48">
        <v>7</v>
      </c>
      <c r="O16" s="49">
        <v>0</v>
      </c>
      <c r="P16" s="49">
        <v>0</v>
      </c>
      <c r="Q16" s="46">
        <v>1.2</v>
      </c>
      <c r="R16" s="46">
        <v>1.2</v>
      </c>
      <c r="S16" s="50">
        <f t="shared" si="1"/>
        <v>10.08</v>
      </c>
      <c r="T16" s="51">
        <v>4</v>
      </c>
      <c r="U16" s="52">
        <v>1</v>
      </c>
      <c r="V16" s="52">
        <v>0</v>
      </c>
      <c r="W16" s="46">
        <v>1</v>
      </c>
      <c r="X16" s="46">
        <v>1.1</v>
      </c>
      <c r="Y16" s="50">
        <f t="shared" si="2"/>
        <v>5.5</v>
      </c>
      <c r="Z16" s="45">
        <v>10</v>
      </c>
      <c r="AA16" s="53">
        <v>0</v>
      </c>
      <c r="AB16" s="46">
        <v>0</v>
      </c>
      <c r="AC16" s="46">
        <v>1</v>
      </c>
      <c r="AD16" s="46">
        <v>1.1</v>
      </c>
      <c r="AE16" s="50">
        <f t="shared" si="3"/>
        <v>11</v>
      </c>
      <c r="AF16" s="54">
        <f t="shared" si="4"/>
        <v>62.58</v>
      </c>
      <c r="AG16" s="55">
        <f t="shared" si="5"/>
        <v>14</v>
      </c>
      <c r="AH16" s="56">
        <f t="shared" si="6"/>
        <v>28</v>
      </c>
    </row>
    <row r="17" spans="1:34" s="10" customFormat="1" ht="12.75">
      <c r="A17" s="66">
        <v>1</v>
      </c>
      <c r="B17" s="117" t="s">
        <v>46</v>
      </c>
      <c r="C17" s="119" t="s">
        <v>107</v>
      </c>
      <c r="D17" s="94" t="s">
        <v>147</v>
      </c>
      <c r="E17" s="62" t="s">
        <v>147</v>
      </c>
      <c r="F17" s="95"/>
      <c r="G17" s="122"/>
      <c r="H17" s="57">
        <v>5</v>
      </c>
      <c r="I17" s="58">
        <v>5</v>
      </c>
      <c r="J17" s="58">
        <v>10</v>
      </c>
      <c r="K17" s="58">
        <v>1.9</v>
      </c>
      <c r="L17" s="127">
        <v>2</v>
      </c>
      <c r="M17" s="59">
        <f t="shared" si="0"/>
        <v>76</v>
      </c>
      <c r="N17" s="60">
        <v>10</v>
      </c>
      <c r="O17" s="61">
        <v>20</v>
      </c>
      <c r="P17" s="61">
        <v>0</v>
      </c>
      <c r="Q17" s="58">
        <v>1.6</v>
      </c>
      <c r="R17" s="58">
        <v>1.5</v>
      </c>
      <c r="S17" s="59">
        <f t="shared" si="1"/>
        <v>72</v>
      </c>
      <c r="T17" s="62">
        <v>5</v>
      </c>
      <c r="U17" s="63">
        <v>15</v>
      </c>
      <c r="V17" s="63">
        <v>10</v>
      </c>
      <c r="W17" s="58">
        <v>1.5</v>
      </c>
      <c r="X17" s="58">
        <v>1.7</v>
      </c>
      <c r="Y17" s="59">
        <f t="shared" si="2"/>
        <v>76.5</v>
      </c>
      <c r="Z17" s="57">
        <v>10</v>
      </c>
      <c r="AA17" s="64">
        <v>15</v>
      </c>
      <c r="AB17" s="58">
        <v>60</v>
      </c>
      <c r="AC17" s="58">
        <v>1.6</v>
      </c>
      <c r="AD17" s="58">
        <v>1.7</v>
      </c>
      <c r="AE17" s="59">
        <f t="shared" si="3"/>
        <v>231.2</v>
      </c>
      <c r="AF17" s="65">
        <f t="shared" si="4"/>
        <v>455.7</v>
      </c>
      <c r="AG17" s="66">
        <v>1</v>
      </c>
      <c r="AH17" s="67">
        <f t="shared" si="6"/>
        <v>1</v>
      </c>
    </row>
    <row r="18" spans="1:34" s="10" customFormat="1" ht="12.75">
      <c r="A18" s="42">
        <v>2</v>
      </c>
      <c r="B18" s="32" t="s">
        <v>42</v>
      </c>
      <c r="C18" s="120" t="s">
        <v>133</v>
      </c>
      <c r="D18" s="97" t="s">
        <v>134</v>
      </c>
      <c r="E18" s="38" t="s">
        <v>135</v>
      </c>
      <c r="F18" s="98" t="s">
        <v>136</v>
      </c>
      <c r="G18" s="123"/>
      <c r="H18" s="21">
        <v>5</v>
      </c>
      <c r="I18" s="22">
        <v>5</v>
      </c>
      <c r="J18" s="22">
        <v>10</v>
      </c>
      <c r="K18" s="34">
        <v>2</v>
      </c>
      <c r="L18" s="128">
        <v>1.7</v>
      </c>
      <c r="M18" s="23">
        <f t="shared" si="0"/>
        <v>68</v>
      </c>
      <c r="N18" s="35">
        <v>8</v>
      </c>
      <c r="O18" s="36">
        <v>18</v>
      </c>
      <c r="P18" s="36">
        <v>0</v>
      </c>
      <c r="Q18" s="34">
        <v>1.8</v>
      </c>
      <c r="R18" s="34">
        <v>1.8</v>
      </c>
      <c r="S18" s="37">
        <f t="shared" si="1"/>
        <v>84.24000000000001</v>
      </c>
      <c r="T18" s="38">
        <v>5</v>
      </c>
      <c r="U18" s="39">
        <v>14</v>
      </c>
      <c r="V18" s="39">
        <v>10</v>
      </c>
      <c r="W18" s="34">
        <v>1.3</v>
      </c>
      <c r="X18" s="34">
        <v>1.4</v>
      </c>
      <c r="Y18" s="37">
        <f t="shared" si="2"/>
        <v>52.78</v>
      </c>
      <c r="Z18" s="33">
        <v>10</v>
      </c>
      <c r="AA18" s="40">
        <v>15</v>
      </c>
      <c r="AB18" s="34">
        <v>40</v>
      </c>
      <c r="AC18" s="34">
        <v>1.6</v>
      </c>
      <c r="AD18" s="34">
        <v>1.6</v>
      </c>
      <c r="AE18" s="37">
        <f t="shared" si="3"/>
        <v>166.4</v>
      </c>
      <c r="AF18" s="41">
        <f t="shared" si="4"/>
        <v>371.42</v>
      </c>
      <c r="AG18" s="42">
        <v>2</v>
      </c>
      <c r="AH18" s="43">
        <f t="shared" si="6"/>
        <v>2</v>
      </c>
    </row>
    <row r="19" spans="1:34" s="10" customFormat="1" ht="12.75">
      <c r="A19" s="42">
        <v>3</v>
      </c>
      <c r="B19" s="32" t="s">
        <v>39</v>
      </c>
      <c r="C19" s="120" t="s">
        <v>124</v>
      </c>
      <c r="D19" s="97" t="s">
        <v>125</v>
      </c>
      <c r="E19" s="38" t="s">
        <v>126</v>
      </c>
      <c r="F19" s="98" t="s">
        <v>127</v>
      </c>
      <c r="G19" s="123"/>
      <c r="H19" s="21">
        <v>5</v>
      </c>
      <c r="I19" s="22">
        <v>5</v>
      </c>
      <c r="J19" s="22">
        <v>10</v>
      </c>
      <c r="K19" s="34">
        <v>2</v>
      </c>
      <c r="L19" s="128">
        <v>1.9</v>
      </c>
      <c r="M19" s="23">
        <f t="shared" si="0"/>
        <v>76</v>
      </c>
      <c r="N19" s="35">
        <v>6</v>
      </c>
      <c r="O19" s="36">
        <v>8</v>
      </c>
      <c r="P19" s="36">
        <v>0</v>
      </c>
      <c r="Q19" s="34">
        <v>1.6</v>
      </c>
      <c r="R19" s="34">
        <v>1.6</v>
      </c>
      <c r="S19" s="37">
        <f t="shared" si="1"/>
        <v>35.84</v>
      </c>
      <c r="T19" s="38">
        <v>4</v>
      </c>
      <c r="U19" s="39">
        <v>13</v>
      </c>
      <c r="V19" s="39">
        <v>0</v>
      </c>
      <c r="W19" s="34">
        <v>1.3</v>
      </c>
      <c r="X19" s="34">
        <v>1.5</v>
      </c>
      <c r="Y19" s="37">
        <f t="shared" si="2"/>
        <v>33.150000000000006</v>
      </c>
      <c r="Z19" s="33">
        <v>10</v>
      </c>
      <c r="AA19" s="40">
        <v>10</v>
      </c>
      <c r="AB19" s="34">
        <v>55</v>
      </c>
      <c r="AC19" s="34">
        <v>1.6</v>
      </c>
      <c r="AD19" s="34">
        <v>1.7</v>
      </c>
      <c r="AE19" s="37">
        <f t="shared" si="3"/>
        <v>204</v>
      </c>
      <c r="AF19" s="41">
        <f t="shared" si="4"/>
        <v>348.99</v>
      </c>
      <c r="AG19" s="42">
        <v>3</v>
      </c>
      <c r="AH19" s="43">
        <f t="shared" si="6"/>
        <v>3</v>
      </c>
    </row>
    <row r="20" spans="1:34" s="10" customFormat="1" ht="12.75">
      <c r="A20" s="42">
        <v>4</v>
      </c>
      <c r="B20" s="32" t="s">
        <v>37</v>
      </c>
      <c r="C20" s="120" t="s">
        <v>121</v>
      </c>
      <c r="D20" s="97" t="s">
        <v>122</v>
      </c>
      <c r="E20" s="38" t="s">
        <v>122</v>
      </c>
      <c r="F20" s="98"/>
      <c r="G20" s="123"/>
      <c r="H20" s="21">
        <v>5</v>
      </c>
      <c r="I20" s="22">
        <v>5</v>
      </c>
      <c r="J20" s="22">
        <v>10</v>
      </c>
      <c r="K20" s="34">
        <v>1.9</v>
      </c>
      <c r="L20" s="128">
        <v>1.7</v>
      </c>
      <c r="M20" s="23">
        <f t="shared" si="0"/>
        <v>64.6</v>
      </c>
      <c r="N20" s="35">
        <v>10</v>
      </c>
      <c r="O20" s="36">
        <v>9</v>
      </c>
      <c r="P20" s="36">
        <v>0</v>
      </c>
      <c r="Q20" s="34">
        <v>1.6</v>
      </c>
      <c r="R20" s="34">
        <v>1.2</v>
      </c>
      <c r="S20" s="37">
        <f t="shared" si="1"/>
        <v>36.480000000000004</v>
      </c>
      <c r="T20" s="38">
        <v>5</v>
      </c>
      <c r="U20" s="39">
        <v>10</v>
      </c>
      <c r="V20" s="39">
        <v>10</v>
      </c>
      <c r="W20" s="34">
        <v>1.4</v>
      </c>
      <c r="X20" s="34">
        <v>1.2</v>
      </c>
      <c r="Y20" s="37">
        <f t="shared" si="2"/>
        <v>42</v>
      </c>
      <c r="Z20" s="33">
        <v>10</v>
      </c>
      <c r="AA20" s="40">
        <v>15</v>
      </c>
      <c r="AB20" s="34">
        <v>62</v>
      </c>
      <c r="AC20" s="34">
        <v>1.4</v>
      </c>
      <c r="AD20" s="34">
        <v>1.6</v>
      </c>
      <c r="AE20" s="37">
        <f t="shared" si="3"/>
        <v>194.88</v>
      </c>
      <c r="AF20" s="41">
        <f t="shared" si="4"/>
        <v>337.96</v>
      </c>
      <c r="AG20" s="42">
        <v>4</v>
      </c>
      <c r="AH20" s="43">
        <f t="shared" si="6"/>
        <v>4</v>
      </c>
    </row>
    <row r="21" spans="1:34" s="10" customFormat="1" ht="12.75">
      <c r="A21" s="42">
        <v>5</v>
      </c>
      <c r="B21" s="32" t="s">
        <v>35</v>
      </c>
      <c r="C21" s="120" t="s">
        <v>72</v>
      </c>
      <c r="D21" s="97" t="s">
        <v>113</v>
      </c>
      <c r="E21" s="38" t="s">
        <v>114</v>
      </c>
      <c r="F21" s="98" t="s">
        <v>115</v>
      </c>
      <c r="G21" s="123"/>
      <c r="H21" s="21">
        <v>5</v>
      </c>
      <c r="I21" s="22">
        <v>5</v>
      </c>
      <c r="J21" s="22">
        <v>10</v>
      </c>
      <c r="K21" s="34">
        <v>1.7</v>
      </c>
      <c r="L21" s="128">
        <v>1.8</v>
      </c>
      <c r="M21" s="23">
        <f t="shared" si="0"/>
        <v>61.2</v>
      </c>
      <c r="N21" s="35">
        <v>10</v>
      </c>
      <c r="O21" s="36">
        <v>2</v>
      </c>
      <c r="P21" s="36">
        <v>0</v>
      </c>
      <c r="Q21" s="34">
        <v>1.8</v>
      </c>
      <c r="R21" s="85">
        <v>1.8</v>
      </c>
      <c r="S21" s="37">
        <f t="shared" si="1"/>
        <v>38.88</v>
      </c>
      <c r="T21" s="38">
        <v>5</v>
      </c>
      <c r="U21" s="39">
        <v>10</v>
      </c>
      <c r="V21" s="39">
        <v>10</v>
      </c>
      <c r="W21" s="34">
        <v>1.5</v>
      </c>
      <c r="X21" s="34">
        <v>1.7</v>
      </c>
      <c r="Y21" s="37">
        <f t="shared" si="2"/>
        <v>63.75</v>
      </c>
      <c r="Z21" s="33">
        <v>10</v>
      </c>
      <c r="AA21" s="40">
        <v>7</v>
      </c>
      <c r="AB21" s="34">
        <v>42</v>
      </c>
      <c r="AC21" s="34">
        <v>1.4</v>
      </c>
      <c r="AD21" s="34">
        <v>1.6</v>
      </c>
      <c r="AE21" s="37">
        <f t="shared" si="3"/>
        <v>132.16</v>
      </c>
      <c r="AF21" s="41">
        <f t="shared" si="4"/>
        <v>295.99</v>
      </c>
      <c r="AG21" s="42">
        <v>5</v>
      </c>
      <c r="AH21" s="43">
        <f t="shared" si="6"/>
        <v>5</v>
      </c>
    </row>
    <row r="22" spans="1:34" s="10" customFormat="1" ht="12.75">
      <c r="A22" s="42">
        <v>6</v>
      </c>
      <c r="B22" s="32" t="s">
        <v>38</v>
      </c>
      <c r="C22" s="120" t="s">
        <v>121</v>
      </c>
      <c r="D22" s="97" t="s">
        <v>123</v>
      </c>
      <c r="E22" s="38" t="s">
        <v>123</v>
      </c>
      <c r="F22" s="98"/>
      <c r="G22" s="123"/>
      <c r="H22" s="21">
        <v>5</v>
      </c>
      <c r="I22" s="22">
        <v>5</v>
      </c>
      <c r="J22" s="22">
        <v>5</v>
      </c>
      <c r="K22" s="34">
        <v>1.5</v>
      </c>
      <c r="L22" s="128">
        <v>1.8</v>
      </c>
      <c r="M22" s="23">
        <f t="shared" si="0"/>
        <v>40.5</v>
      </c>
      <c r="N22" s="35">
        <v>6</v>
      </c>
      <c r="O22" s="36">
        <v>16</v>
      </c>
      <c r="P22" s="36">
        <v>0</v>
      </c>
      <c r="Q22" s="34">
        <v>1.7</v>
      </c>
      <c r="R22" s="34">
        <v>1.6</v>
      </c>
      <c r="S22" s="37">
        <f t="shared" si="1"/>
        <v>59.84</v>
      </c>
      <c r="T22" s="38">
        <v>4</v>
      </c>
      <c r="U22" s="39">
        <v>14</v>
      </c>
      <c r="V22" s="39">
        <v>10</v>
      </c>
      <c r="W22" s="34">
        <v>1.5</v>
      </c>
      <c r="X22" s="34">
        <v>1.7</v>
      </c>
      <c r="Y22" s="37">
        <f t="shared" si="2"/>
        <v>71.39999999999999</v>
      </c>
      <c r="Z22" s="33">
        <v>0</v>
      </c>
      <c r="AA22" s="40">
        <v>0</v>
      </c>
      <c r="AB22" s="34">
        <v>0</v>
      </c>
      <c r="AC22" s="34">
        <v>1</v>
      </c>
      <c r="AD22" s="34">
        <v>1</v>
      </c>
      <c r="AE22" s="37">
        <f t="shared" si="3"/>
        <v>0</v>
      </c>
      <c r="AF22" s="41">
        <f t="shared" si="4"/>
        <v>171.74</v>
      </c>
      <c r="AG22" s="42">
        <v>6</v>
      </c>
      <c r="AH22" s="43">
        <f t="shared" si="6"/>
        <v>6</v>
      </c>
    </row>
    <row r="23" spans="1:34" s="10" customFormat="1" ht="12.75">
      <c r="A23" s="42">
        <v>7</v>
      </c>
      <c r="B23" s="32" t="s">
        <v>43</v>
      </c>
      <c r="C23" s="120" t="s">
        <v>137</v>
      </c>
      <c r="D23" s="97" t="s">
        <v>138</v>
      </c>
      <c r="E23" s="38" t="s">
        <v>138</v>
      </c>
      <c r="F23" s="98"/>
      <c r="G23" s="123"/>
      <c r="H23" s="21">
        <v>5</v>
      </c>
      <c r="I23" s="22">
        <v>5</v>
      </c>
      <c r="J23" s="22">
        <v>10</v>
      </c>
      <c r="K23" s="34">
        <v>1.8</v>
      </c>
      <c r="L23" s="128">
        <v>1.8</v>
      </c>
      <c r="M23" s="23">
        <f t="shared" si="0"/>
        <v>64.8</v>
      </c>
      <c r="N23" s="35">
        <v>9</v>
      </c>
      <c r="O23" s="36">
        <v>1</v>
      </c>
      <c r="P23" s="36">
        <v>0</v>
      </c>
      <c r="Q23" s="34">
        <v>1.6</v>
      </c>
      <c r="R23" s="34">
        <v>1.6</v>
      </c>
      <c r="S23" s="37">
        <f t="shared" si="1"/>
        <v>25.6</v>
      </c>
      <c r="T23" s="38">
        <v>4</v>
      </c>
      <c r="U23" s="39">
        <v>5</v>
      </c>
      <c r="V23" s="39">
        <v>0</v>
      </c>
      <c r="W23" s="34">
        <v>1.1</v>
      </c>
      <c r="X23" s="34">
        <v>1.5</v>
      </c>
      <c r="Y23" s="37">
        <f t="shared" si="2"/>
        <v>14.850000000000001</v>
      </c>
      <c r="Z23" s="33">
        <v>9</v>
      </c>
      <c r="AA23" s="40">
        <v>10</v>
      </c>
      <c r="AB23" s="34">
        <v>0</v>
      </c>
      <c r="AC23" s="34">
        <v>1.4</v>
      </c>
      <c r="AD23" s="34">
        <v>1.4</v>
      </c>
      <c r="AE23" s="37">
        <f t="shared" si="3"/>
        <v>37.239999999999995</v>
      </c>
      <c r="AF23" s="41">
        <f t="shared" si="4"/>
        <v>142.49</v>
      </c>
      <c r="AG23" s="42">
        <v>7</v>
      </c>
      <c r="AH23" s="43">
        <f t="shared" si="6"/>
        <v>7</v>
      </c>
    </row>
    <row r="24" spans="1:34" s="10" customFormat="1" ht="12.75">
      <c r="A24" s="42">
        <v>8</v>
      </c>
      <c r="B24" s="32" t="s">
        <v>44</v>
      </c>
      <c r="C24" s="120" t="s">
        <v>139</v>
      </c>
      <c r="D24" s="97" t="s">
        <v>140</v>
      </c>
      <c r="E24" s="38" t="s">
        <v>141</v>
      </c>
      <c r="F24" s="98" t="s">
        <v>142</v>
      </c>
      <c r="G24" s="123"/>
      <c r="H24" s="21">
        <v>5</v>
      </c>
      <c r="I24" s="22">
        <v>5</v>
      </c>
      <c r="J24" s="22">
        <v>10</v>
      </c>
      <c r="K24" s="34">
        <v>1.6</v>
      </c>
      <c r="L24" s="128">
        <v>1.5</v>
      </c>
      <c r="M24" s="23">
        <f t="shared" si="0"/>
        <v>48</v>
      </c>
      <c r="N24" s="35">
        <v>0</v>
      </c>
      <c r="O24" s="36">
        <v>0</v>
      </c>
      <c r="P24" s="36">
        <v>0</v>
      </c>
      <c r="Q24" s="34">
        <v>1</v>
      </c>
      <c r="R24" s="34">
        <v>1</v>
      </c>
      <c r="S24" s="37">
        <f t="shared" si="1"/>
        <v>0</v>
      </c>
      <c r="T24" s="38">
        <v>3</v>
      </c>
      <c r="U24" s="39">
        <v>13</v>
      </c>
      <c r="V24" s="39">
        <v>9</v>
      </c>
      <c r="W24" s="34">
        <v>1.3</v>
      </c>
      <c r="X24" s="34">
        <v>1.4</v>
      </c>
      <c r="Y24" s="37">
        <f t="shared" si="2"/>
        <v>45.5</v>
      </c>
      <c r="Z24" s="33">
        <v>10</v>
      </c>
      <c r="AA24" s="40">
        <v>13</v>
      </c>
      <c r="AB24" s="34">
        <v>0</v>
      </c>
      <c r="AC24" s="34">
        <v>1.5</v>
      </c>
      <c r="AD24" s="34">
        <v>1.4</v>
      </c>
      <c r="AE24" s="37">
        <f t="shared" si="3"/>
        <v>48.3</v>
      </c>
      <c r="AF24" s="41">
        <f t="shared" si="4"/>
        <v>141.8</v>
      </c>
      <c r="AG24" s="42">
        <v>8</v>
      </c>
      <c r="AH24" s="43">
        <f t="shared" si="6"/>
        <v>8</v>
      </c>
    </row>
    <row r="25" spans="1:34" s="10" customFormat="1" ht="12.75">
      <c r="A25" s="42">
        <v>9</v>
      </c>
      <c r="B25" s="32" t="s">
        <v>40</v>
      </c>
      <c r="C25" s="120" t="s">
        <v>94</v>
      </c>
      <c r="D25" s="97" t="s">
        <v>128</v>
      </c>
      <c r="E25" s="38" t="s">
        <v>128</v>
      </c>
      <c r="F25" s="98"/>
      <c r="G25" s="123"/>
      <c r="H25" s="21">
        <v>5</v>
      </c>
      <c r="I25" s="22">
        <v>5</v>
      </c>
      <c r="J25" s="22">
        <v>10</v>
      </c>
      <c r="K25" s="34">
        <v>1.6</v>
      </c>
      <c r="L25" s="128">
        <v>1.6</v>
      </c>
      <c r="M25" s="23">
        <f t="shared" si="0"/>
        <v>51.2</v>
      </c>
      <c r="N25" s="35">
        <v>9</v>
      </c>
      <c r="O25" s="36">
        <v>15</v>
      </c>
      <c r="P25" s="36">
        <v>0</v>
      </c>
      <c r="Q25" s="34">
        <v>1.4</v>
      </c>
      <c r="R25" s="34">
        <v>1.3</v>
      </c>
      <c r="S25" s="37">
        <f t="shared" si="1"/>
        <v>43.67999999999999</v>
      </c>
      <c r="T25" s="38">
        <v>3</v>
      </c>
      <c r="U25" s="39">
        <v>3</v>
      </c>
      <c r="V25" s="39">
        <v>0</v>
      </c>
      <c r="W25" s="34">
        <v>1.2</v>
      </c>
      <c r="X25" s="34">
        <v>1.3</v>
      </c>
      <c r="Y25" s="37">
        <f t="shared" si="2"/>
        <v>9.36</v>
      </c>
      <c r="Z25" s="33">
        <v>8</v>
      </c>
      <c r="AA25" s="40">
        <v>4</v>
      </c>
      <c r="AB25" s="34">
        <v>0</v>
      </c>
      <c r="AC25" s="34">
        <v>1.2</v>
      </c>
      <c r="AD25" s="34">
        <v>1.3</v>
      </c>
      <c r="AE25" s="37">
        <f t="shared" si="3"/>
        <v>18.72</v>
      </c>
      <c r="AF25" s="41">
        <f t="shared" si="4"/>
        <v>122.96</v>
      </c>
      <c r="AG25" s="42">
        <v>9</v>
      </c>
      <c r="AH25" s="43">
        <f t="shared" si="6"/>
        <v>10</v>
      </c>
    </row>
    <row r="26" spans="1:34" s="10" customFormat="1" ht="12.75">
      <c r="A26" s="42"/>
      <c r="B26" s="32" t="s">
        <v>47</v>
      </c>
      <c r="C26" s="120" t="s">
        <v>184</v>
      </c>
      <c r="D26" s="97" t="s">
        <v>148</v>
      </c>
      <c r="E26" s="38" t="s">
        <v>149</v>
      </c>
      <c r="F26" s="98" t="s">
        <v>150</v>
      </c>
      <c r="G26" s="123"/>
      <c r="H26" s="21">
        <v>5</v>
      </c>
      <c r="I26" s="22">
        <v>5</v>
      </c>
      <c r="J26" s="22">
        <v>10</v>
      </c>
      <c r="K26" s="34">
        <v>1.4</v>
      </c>
      <c r="L26" s="128">
        <v>1.6</v>
      </c>
      <c r="M26" s="23">
        <f t="shared" si="0"/>
        <v>44.800000000000004</v>
      </c>
      <c r="N26" s="35">
        <v>10</v>
      </c>
      <c r="O26" s="36">
        <v>0</v>
      </c>
      <c r="P26" s="36">
        <v>0</v>
      </c>
      <c r="Q26" s="34">
        <v>1.2</v>
      </c>
      <c r="R26" s="34">
        <v>1.1</v>
      </c>
      <c r="S26" s="37">
        <f t="shared" si="1"/>
        <v>13.200000000000001</v>
      </c>
      <c r="T26" s="38">
        <v>5</v>
      </c>
      <c r="U26" s="39">
        <v>12</v>
      </c>
      <c r="V26" s="39">
        <v>10</v>
      </c>
      <c r="W26" s="34">
        <v>1.5</v>
      </c>
      <c r="X26" s="34">
        <v>1.2</v>
      </c>
      <c r="Y26" s="37">
        <f t="shared" si="2"/>
        <v>48.6</v>
      </c>
      <c r="Z26" s="33">
        <v>9</v>
      </c>
      <c r="AA26" s="40">
        <v>2</v>
      </c>
      <c r="AB26" s="34">
        <v>0</v>
      </c>
      <c r="AC26" s="34">
        <v>1.2</v>
      </c>
      <c r="AD26" s="34">
        <v>1.2</v>
      </c>
      <c r="AE26" s="37">
        <f t="shared" si="3"/>
        <v>15.839999999999998</v>
      </c>
      <c r="AF26" s="41">
        <f t="shared" si="4"/>
        <v>122.44000000000001</v>
      </c>
      <c r="AG26" s="42"/>
      <c r="AH26" s="43">
        <f t="shared" si="6"/>
        <v>11</v>
      </c>
    </row>
    <row r="27" spans="1:34" s="10" customFormat="1" ht="12.75">
      <c r="A27" s="42">
        <v>10</v>
      </c>
      <c r="B27" s="32" t="s">
        <v>36</v>
      </c>
      <c r="C27" s="120" t="s">
        <v>116</v>
      </c>
      <c r="D27" s="97" t="s">
        <v>117</v>
      </c>
      <c r="E27" s="38" t="s">
        <v>118</v>
      </c>
      <c r="F27" s="98" t="s">
        <v>119</v>
      </c>
      <c r="G27" s="123" t="s">
        <v>120</v>
      </c>
      <c r="H27" s="21">
        <v>5</v>
      </c>
      <c r="I27" s="22">
        <v>5</v>
      </c>
      <c r="J27" s="22">
        <v>10</v>
      </c>
      <c r="K27" s="34">
        <v>1.8</v>
      </c>
      <c r="L27" s="128">
        <v>1.4</v>
      </c>
      <c r="M27" s="23">
        <f t="shared" si="0"/>
        <v>50.4</v>
      </c>
      <c r="N27" s="35">
        <v>8</v>
      </c>
      <c r="O27" s="36">
        <v>10</v>
      </c>
      <c r="P27" s="36">
        <v>0</v>
      </c>
      <c r="Q27" s="34">
        <v>1.6</v>
      </c>
      <c r="R27" s="34">
        <v>1.5</v>
      </c>
      <c r="S27" s="37">
        <f t="shared" si="1"/>
        <v>43.2</v>
      </c>
      <c r="T27" s="38">
        <v>4</v>
      </c>
      <c r="U27" s="39">
        <v>1</v>
      </c>
      <c r="V27" s="39">
        <v>0</v>
      </c>
      <c r="W27" s="34">
        <v>1</v>
      </c>
      <c r="X27" s="34">
        <v>1.2</v>
      </c>
      <c r="Y27" s="37">
        <f t="shared" si="2"/>
        <v>6</v>
      </c>
      <c r="Z27" s="33">
        <v>8</v>
      </c>
      <c r="AA27" s="40">
        <v>1</v>
      </c>
      <c r="AB27" s="34">
        <v>0</v>
      </c>
      <c r="AC27" s="34">
        <v>1.1</v>
      </c>
      <c r="AD27" s="34">
        <v>1.4</v>
      </c>
      <c r="AE27" s="37">
        <f t="shared" si="3"/>
        <v>13.86</v>
      </c>
      <c r="AF27" s="41">
        <f t="shared" si="4"/>
        <v>113.46</v>
      </c>
      <c r="AG27" s="42">
        <v>10</v>
      </c>
      <c r="AH27" s="43">
        <f t="shared" si="6"/>
        <v>12</v>
      </c>
    </row>
    <row r="28" spans="1:34" s="10" customFormat="1" ht="12.75">
      <c r="A28" s="42">
        <v>11</v>
      </c>
      <c r="B28" s="32" t="s">
        <v>41</v>
      </c>
      <c r="C28" s="120" t="s">
        <v>100</v>
      </c>
      <c r="D28" s="97" t="s">
        <v>129</v>
      </c>
      <c r="E28" s="38" t="s">
        <v>130</v>
      </c>
      <c r="F28" s="98" t="s">
        <v>131</v>
      </c>
      <c r="G28" s="123" t="s">
        <v>132</v>
      </c>
      <c r="H28" s="21">
        <v>5</v>
      </c>
      <c r="I28" s="22">
        <v>5</v>
      </c>
      <c r="J28" s="22">
        <v>10</v>
      </c>
      <c r="K28" s="34">
        <v>1.5</v>
      </c>
      <c r="L28" s="128">
        <v>1.5</v>
      </c>
      <c r="M28" s="23">
        <f t="shared" si="0"/>
        <v>45</v>
      </c>
      <c r="N28" s="35">
        <v>9</v>
      </c>
      <c r="O28" s="36">
        <v>0</v>
      </c>
      <c r="P28" s="36">
        <v>0</v>
      </c>
      <c r="Q28" s="34">
        <v>1.4</v>
      </c>
      <c r="R28" s="34">
        <v>1.3</v>
      </c>
      <c r="S28" s="37">
        <f t="shared" si="1"/>
        <v>16.38</v>
      </c>
      <c r="T28" s="38">
        <v>5</v>
      </c>
      <c r="U28" s="39">
        <v>9</v>
      </c>
      <c r="V28" s="39">
        <v>0</v>
      </c>
      <c r="W28" s="34">
        <v>1.2</v>
      </c>
      <c r="X28" s="34">
        <v>1.3</v>
      </c>
      <c r="Y28" s="37">
        <f t="shared" si="2"/>
        <v>21.840000000000003</v>
      </c>
      <c r="Z28" s="33">
        <v>9</v>
      </c>
      <c r="AA28" s="40">
        <v>6</v>
      </c>
      <c r="AB28" s="34">
        <v>0</v>
      </c>
      <c r="AC28" s="34">
        <v>1.3</v>
      </c>
      <c r="AD28" s="34">
        <v>1.3</v>
      </c>
      <c r="AE28" s="37">
        <f t="shared" si="3"/>
        <v>25.35</v>
      </c>
      <c r="AF28" s="41">
        <f t="shared" si="4"/>
        <v>108.57</v>
      </c>
      <c r="AG28" s="42">
        <v>11</v>
      </c>
      <c r="AH28" s="43">
        <f t="shared" si="6"/>
        <v>14</v>
      </c>
    </row>
    <row r="29" spans="1:34" s="10" customFormat="1" ht="12.75">
      <c r="A29" s="42">
        <v>12</v>
      </c>
      <c r="B29" s="32" t="s">
        <v>45</v>
      </c>
      <c r="C29" s="120" t="s">
        <v>143</v>
      </c>
      <c r="D29" s="97" t="s">
        <v>144</v>
      </c>
      <c r="E29" s="38" t="s">
        <v>145</v>
      </c>
      <c r="F29" s="98" t="s">
        <v>146</v>
      </c>
      <c r="G29" s="123"/>
      <c r="H29" s="21">
        <v>4</v>
      </c>
      <c r="I29" s="22">
        <v>5</v>
      </c>
      <c r="J29" s="22">
        <v>10</v>
      </c>
      <c r="K29" s="34">
        <v>1.4</v>
      </c>
      <c r="L29" s="128">
        <v>1.4</v>
      </c>
      <c r="M29" s="23">
        <f t="shared" si="0"/>
        <v>37.239999999999995</v>
      </c>
      <c r="N29" s="35">
        <v>5</v>
      </c>
      <c r="O29" s="36">
        <v>1</v>
      </c>
      <c r="P29" s="36">
        <v>0</v>
      </c>
      <c r="Q29" s="34">
        <v>1.3</v>
      </c>
      <c r="R29" s="34">
        <v>1.4</v>
      </c>
      <c r="S29" s="37">
        <f t="shared" si="1"/>
        <v>10.92</v>
      </c>
      <c r="T29" s="38">
        <v>4</v>
      </c>
      <c r="U29" s="39">
        <v>1</v>
      </c>
      <c r="V29" s="39">
        <v>9</v>
      </c>
      <c r="W29" s="34">
        <v>1.2</v>
      </c>
      <c r="X29" s="34">
        <v>1.6</v>
      </c>
      <c r="Y29" s="37">
        <f t="shared" si="2"/>
        <v>26.880000000000003</v>
      </c>
      <c r="Z29" s="33">
        <v>7</v>
      </c>
      <c r="AA29" s="40">
        <v>0</v>
      </c>
      <c r="AB29" s="34">
        <v>0</v>
      </c>
      <c r="AC29" s="34">
        <v>1</v>
      </c>
      <c r="AD29" s="34">
        <v>1.2</v>
      </c>
      <c r="AE29" s="37">
        <f t="shared" si="3"/>
        <v>8.4</v>
      </c>
      <c r="AF29" s="41">
        <f t="shared" si="4"/>
        <v>83.44</v>
      </c>
      <c r="AG29" s="42">
        <v>12</v>
      </c>
      <c r="AH29" s="43">
        <f t="shared" si="6"/>
        <v>21</v>
      </c>
    </row>
    <row r="30" spans="1:34" s="10" customFormat="1" ht="13.5" thickBot="1">
      <c r="A30" s="78">
        <v>13</v>
      </c>
      <c r="B30" s="118" t="s">
        <v>34</v>
      </c>
      <c r="C30" s="121" t="s">
        <v>109</v>
      </c>
      <c r="D30" s="91" t="s">
        <v>110</v>
      </c>
      <c r="E30" s="74" t="s">
        <v>111</v>
      </c>
      <c r="F30" s="93" t="s">
        <v>112</v>
      </c>
      <c r="G30" s="124"/>
      <c r="H30" s="129">
        <v>3</v>
      </c>
      <c r="I30" s="130">
        <v>3</v>
      </c>
      <c r="J30" s="130">
        <v>3</v>
      </c>
      <c r="K30" s="69">
        <v>1.6</v>
      </c>
      <c r="L30" s="131">
        <v>1.8</v>
      </c>
      <c r="M30" s="70">
        <f t="shared" si="0"/>
        <v>25.92</v>
      </c>
      <c r="N30" s="71">
        <v>0</v>
      </c>
      <c r="O30" s="72">
        <v>0</v>
      </c>
      <c r="P30" s="72">
        <v>0</v>
      </c>
      <c r="Q30" s="69">
        <v>1</v>
      </c>
      <c r="R30" s="69">
        <v>1</v>
      </c>
      <c r="S30" s="73">
        <f t="shared" si="1"/>
        <v>0</v>
      </c>
      <c r="T30" s="74">
        <v>4</v>
      </c>
      <c r="U30" s="75">
        <v>4</v>
      </c>
      <c r="V30" s="75">
        <v>6</v>
      </c>
      <c r="W30" s="69">
        <v>1.1</v>
      </c>
      <c r="X30" s="69">
        <v>1.2</v>
      </c>
      <c r="Y30" s="73">
        <f t="shared" si="2"/>
        <v>18.48</v>
      </c>
      <c r="Z30" s="68">
        <v>8</v>
      </c>
      <c r="AA30" s="76">
        <v>3</v>
      </c>
      <c r="AB30" s="69">
        <v>0</v>
      </c>
      <c r="AC30" s="69">
        <v>1.3</v>
      </c>
      <c r="AD30" s="69">
        <v>1.4</v>
      </c>
      <c r="AE30" s="73">
        <f t="shared" si="3"/>
        <v>20.02</v>
      </c>
      <c r="AF30" s="77">
        <f t="shared" si="4"/>
        <v>64.42</v>
      </c>
      <c r="AG30" s="78">
        <v>13</v>
      </c>
      <c r="AH30" s="79">
        <f t="shared" si="6"/>
        <v>27</v>
      </c>
    </row>
  </sheetData>
  <sheetProtection/>
  <mergeCells count="1">
    <mergeCell ref="C1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2" max="2" width="5.625" style="0" customWidth="1"/>
    <col min="3" max="3" width="41.875" style="0" customWidth="1"/>
    <col min="4" max="4" width="20.125" style="0" bestFit="1" customWidth="1"/>
    <col min="5" max="5" width="19.125" style="0" bestFit="1" customWidth="1"/>
    <col min="6" max="6" width="18.25390625" style="0" bestFit="1" customWidth="1"/>
    <col min="7" max="7" width="17.25390625" style="0" bestFit="1" customWidth="1"/>
    <col min="8" max="8" width="6.75390625" style="0" customWidth="1"/>
    <col min="9" max="9" width="7.625" style="0" customWidth="1"/>
    <col min="10" max="10" width="6.875" style="0" customWidth="1"/>
    <col min="11" max="11" width="5.25390625" style="0" customWidth="1"/>
    <col min="12" max="12" width="6.00390625" style="0" customWidth="1"/>
    <col min="13" max="13" width="8.00390625" style="0" customWidth="1"/>
    <col min="14" max="14" width="5.75390625" style="0" customWidth="1"/>
    <col min="15" max="15" width="7.625" style="0" customWidth="1"/>
    <col min="16" max="16" width="5.75390625" style="0" customWidth="1"/>
    <col min="17" max="17" width="5.25390625" style="0" customWidth="1"/>
    <col min="18" max="18" width="6.00390625" style="0" customWidth="1"/>
    <col min="19" max="19" width="7.25390625" style="0" customWidth="1"/>
    <col min="20" max="20" width="5.75390625" style="0" customWidth="1"/>
    <col min="21" max="22" width="6.75390625" style="0" customWidth="1"/>
    <col min="23" max="23" width="5.25390625" style="0" customWidth="1"/>
    <col min="24" max="24" width="6.00390625" style="0" customWidth="1"/>
    <col min="25" max="25" width="7.25390625" style="0" customWidth="1"/>
    <col min="27" max="27" width="9.125" style="80" customWidth="1"/>
  </cols>
  <sheetData>
    <row r="1" spans="1:27" ht="13.5" customHeight="1" thickBot="1">
      <c r="A1" s="8" t="s">
        <v>6</v>
      </c>
      <c r="B1" s="101" t="s">
        <v>0</v>
      </c>
      <c r="C1" s="114" t="s">
        <v>66</v>
      </c>
      <c r="D1" s="88"/>
      <c r="E1" s="89" t="s">
        <v>67</v>
      </c>
      <c r="F1" s="90" t="s">
        <v>68</v>
      </c>
      <c r="G1" s="107" t="s">
        <v>69</v>
      </c>
      <c r="H1" s="1" t="s">
        <v>1</v>
      </c>
      <c r="I1" s="2"/>
      <c r="J1" s="2"/>
      <c r="K1" s="2"/>
      <c r="L1" s="2"/>
      <c r="M1" s="3"/>
      <c r="N1" s="1" t="s">
        <v>2</v>
      </c>
      <c r="O1" s="2"/>
      <c r="P1" s="2"/>
      <c r="Q1" s="2"/>
      <c r="R1" s="2"/>
      <c r="S1" s="4"/>
      <c r="T1" s="1" t="s">
        <v>3</v>
      </c>
      <c r="U1" s="2"/>
      <c r="V1" s="2"/>
      <c r="W1" s="2"/>
      <c r="X1" s="2"/>
      <c r="Y1" s="4"/>
      <c r="Z1" s="7" t="s">
        <v>5</v>
      </c>
      <c r="AA1" s="8" t="s">
        <v>6</v>
      </c>
    </row>
    <row r="2" spans="1:27" ht="13.5" thickBot="1">
      <c r="A2" s="18"/>
      <c r="B2" s="11"/>
      <c r="C2" s="116"/>
      <c r="D2" s="102" t="s">
        <v>70</v>
      </c>
      <c r="E2" s="103" t="s">
        <v>71</v>
      </c>
      <c r="F2" s="104" t="s">
        <v>71</v>
      </c>
      <c r="G2" s="110" t="s">
        <v>71</v>
      </c>
      <c r="H2" s="12" t="s">
        <v>8</v>
      </c>
      <c r="I2" s="13" t="s">
        <v>48</v>
      </c>
      <c r="J2" s="13" t="s">
        <v>49</v>
      </c>
      <c r="K2" s="13" t="s">
        <v>11</v>
      </c>
      <c r="L2" s="14" t="s">
        <v>12</v>
      </c>
      <c r="M2" s="15" t="s">
        <v>5</v>
      </c>
      <c r="N2" s="12" t="s">
        <v>50</v>
      </c>
      <c r="O2" s="13" t="s">
        <v>14</v>
      </c>
      <c r="P2" s="13" t="s">
        <v>51</v>
      </c>
      <c r="Q2" s="13" t="s">
        <v>11</v>
      </c>
      <c r="R2" s="13" t="s">
        <v>12</v>
      </c>
      <c r="S2" s="15" t="s">
        <v>5</v>
      </c>
      <c r="T2" s="12" t="s">
        <v>18</v>
      </c>
      <c r="U2" s="13" t="s">
        <v>14</v>
      </c>
      <c r="V2" s="13" t="s">
        <v>52</v>
      </c>
      <c r="W2" s="13" t="s">
        <v>11</v>
      </c>
      <c r="X2" s="13" t="s">
        <v>12</v>
      </c>
      <c r="Y2" s="15" t="s">
        <v>5</v>
      </c>
      <c r="Z2" s="17"/>
      <c r="AA2" s="18"/>
    </row>
    <row r="3" spans="1:27" s="10" customFormat="1" ht="12.75">
      <c r="A3" s="30">
        <v>1</v>
      </c>
      <c r="B3" s="86" t="s">
        <v>54</v>
      </c>
      <c r="C3" s="100" t="s">
        <v>121</v>
      </c>
      <c r="D3" s="98" t="s">
        <v>155</v>
      </c>
      <c r="E3" s="98" t="s">
        <v>155</v>
      </c>
      <c r="F3" s="98"/>
      <c r="G3" s="98"/>
      <c r="H3" s="28">
        <v>4</v>
      </c>
      <c r="I3" s="22">
        <v>10</v>
      </c>
      <c r="J3" s="22">
        <v>9</v>
      </c>
      <c r="K3" s="22">
        <v>1.8</v>
      </c>
      <c r="L3" s="113">
        <v>2</v>
      </c>
      <c r="M3" s="23">
        <f aca="true" t="shared" si="0" ref="M3:M15">SUM(H3:J3)*K3*L3</f>
        <v>82.8</v>
      </c>
      <c r="N3" s="24">
        <v>20</v>
      </c>
      <c r="O3" s="25">
        <v>20</v>
      </c>
      <c r="P3" s="25">
        <v>5</v>
      </c>
      <c r="Q3" s="22">
        <v>2</v>
      </c>
      <c r="R3" s="22">
        <v>2</v>
      </c>
      <c r="S3" s="23">
        <f aca="true" t="shared" si="1" ref="S3:S15">SUM(N3:P3)*Q3*R3</f>
        <v>180</v>
      </c>
      <c r="T3" s="26">
        <v>6</v>
      </c>
      <c r="U3" s="27">
        <v>17</v>
      </c>
      <c r="V3" s="27">
        <v>5</v>
      </c>
      <c r="W3" s="22">
        <v>1.8</v>
      </c>
      <c r="X3" s="22">
        <v>1.6</v>
      </c>
      <c r="Y3" s="23">
        <f aca="true" t="shared" si="2" ref="Y3:Y15">SUM(T3:V3)*W3*X3</f>
        <v>80.64</v>
      </c>
      <c r="Z3" s="29">
        <f aca="true" t="shared" si="3" ref="Z3:Z15">M3+S3+Y3</f>
        <v>343.44</v>
      </c>
      <c r="AA3" s="30">
        <v>1</v>
      </c>
    </row>
    <row r="4" spans="1:27" s="10" customFormat="1" ht="12.75">
      <c r="A4" s="30">
        <v>2</v>
      </c>
      <c r="B4" s="105" t="s">
        <v>56</v>
      </c>
      <c r="C4" s="100" t="s">
        <v>157</v>
      </c>
      <c r="D4" s="98" t="s">
        <v>158</v>
      </c>
      <c r="E4" s="98" t="s">
        <v>158</v>
      </c>
      <c r="F4" s="98"/>
      <c r="G4" s="98"/>
      <c r="H4" s="40">
        <v>4</v>
      </c>
      <c r="I4" s="34">
        <v>10</v>
      </c>
      <c r="J4" s="34">
        <v>0</v>
      </c>
      <c r="K4" s="34">
        <v>1.9</v>
      </c>
      <c r="L4" s="83">
        <v>2</v>
      </c>
      <c r="M4" s="23">
        <f t="shared" si="0"/>
        <v>53.199999999999996</v>
      </c>
      <c r="N4" s="35">
        <v>20</v>
      </c>
      <c r="O4" s="36">
        <v>20</v>
      </c>
      <c r="P4" s="36">
        <v>5</v>
      </c>
      <c r="Q4" s="34">
        <v>1.7</v>
      </c>
      <c r="R4" s="34">
        <v>2</v>
      </c>
      <c r="S4" s="23">
        <f t="shared" si="1"/>
        <v>153</v>
      </c>
      <c r="T4" s="38">
        <v>10</v>
      </c>
      <c r="U4" s="39">
        <v>20</v>
      </c>
      <c r="V4" s="39">
        <v>5</v>
      </c>
      <c r="W4" s="34">
        <v>1.9</v>
      </c>
      <c r="X4" s="34">
        <v>2</v>
      </c>
      <c r="Y4" s="37">
        <f t="shared" si="2"/>
        <v>133</v>
      </c>
      <c r="Z4" s="29">
        <f t="shared" si="3"/>
        <v>339.2</v>
      </c>
      <c r="AA4" s="30">
        <v>2</v>
      </c>
    </row>
    <row r="5" spans="1:27" s="10" customFormat="1" ht="12.75">
      <c r="A5" s="30">
        <v>3</v>
      </c>
      <c r="B5" s="105" t="s">
        <v>63</v>
      </c>
      <c r="C5" s="111" t="s">
        <v>180</v>
      </c>
      <c r="D5" s="108" t="s">
        <v>181</v>
      </c>
      <c r="E5" s="108" t="s">
        <v>181</v>
      </c>
      <c r="F5" s="108"/>
      <c r="G5" s="108"/>
      <c r="H5" s="40">
        <v>4</v>
      </c>
      <c r="I5" s="34">
        <v>10</v>
      </c>
      <c r="J5" s="34">
        <v>10</v>
      </c>
      <c r="K5" s="34">
        <v>1.9</v>
      </c>
      <c r="L5" s="83">
        <v>2</v>
      </c>
      <c r="M5" s="23">
        <f t="shared" si="0"/>
        <v>91.19999999999999</v>
      </c>
      <c r="N5" s="35">
        <v>20</v>
      </c>
      <c r="O5" s="36">
        <v>20</v>
      </c>
      <c r="P5" s="36">
        <v>5</v>
      </c>
      <c r="Q5" s="34">
        <v>1.8</v>
      </c>
      <c r="R5" s="34">
        <v>1.8</v>
      </c>
      <c r="S5" s="23">
        <f t="shared" si="1"/>
        <v>145.8</v>
      </c>
      <c r="T5" s="38">
        <v>10</v>
      </c>
      <c r="U5" s="39">
        <v>18</v>
      </c>
      <c r="V5" s="39">
        <v>4</v>
      </c>
      <c r="W5" s="34">
        <v>1.7</v>
      </c>
      <c r="X5" s="34">
        <v>1.5</v>
      </c>
      <c r="Y5" s="37">
        <f t="shared" si="2"/>
        <v>81.6</v>
      </c>
      <c r="Z5" s="29">
        <f t="shared" si="3"/>
        <v>318.6</v>
      </c>
      <c r="AA5" s="30">
        <v>3</v>
      </c>
    </row>
    <row r="6" spans="1:27" s="10" customFormat="1" ht="12.75">
      <c r="A6" s="30">
        <v>4</v>
      </c>
      <c r="B6" s="105" t="s">
        <v>62</v>
      </c>
      <c r="C6" s="100" t="s">
        <v>175</v>
      </c>
      <c r="D6" s="98" t="s">
        <v>176</v>
      </c>
      <c r="E6" s="98" t="s">
        <v>177</v>
      </c>
      <c r="F6" s="98" t="s">
        <v>178</v>
      </c>
      <c r="G6" s="98" t="s">
        <v>179</v>
      </c>
      <c r="H6" s="40">
        <v>4</v>
      </c>
      <c r="I6" s="34">
        <v>10</v>
      </c>
      <c r="J6" s="34">
        <v>9</v>
      </c>
      <c r="K6" s="34">
        <v>1.7</v>
      </c>
      <c r="L6" s="83">
        <v>1.6</v>
      </c>
      <c r="M6" s="23">
        <f t="shared" si="0"/>
        <v>62.56</v>
      </c>
      <c r="N6" s="35">
        <v>17</v>
      </c>
      <c r="O6" s="36">
        <v>18</v>
      </c>
      <c r="P6" s="36">
        <v>5</v>
      </c>
      <c r="Q6" s="34">
        <v>1.8</v>
      </c>
      <c r="R6" s="34">
        <v>1.8</v>
      </c>
      <c r="S6" s="23">
        <f t="shared" si="1"/>
        <v>129.6</v>
      </c>
      <c r="T6" s="38">
        <v>10</v>
      </c>
      <c r="U6" s="39">
        <v>16</v>
      </c>
      <c r="V6" s="39">
        <v>5</v>
      </c>
      <c r="W6" s="34">
        <v>1.5</v>
      </c>
      <c r="X6" s="34">
        <v>1.6</v>
      </c>
      <c r="Y6" s="37">
        <f t="shared" si="2"/>
        <v>74.4</v>
      </c>
      <c r="Z6" s="29">
        <f t="shared" si="3"/>
        <v>266.56</v>
      </c>
      <c r="AA6" s="30">
        <v>4</v>
      </c>
    </row>
    <row r="7" spans="1:27" s="10" customFormat="1" ht="12.75">
      <c r="A7" s="30">
        <v>5</v>
      </c>
      <c r="B7" s="105" t="s">
        <v>65</v>
      </c>
      <c r="C7" s="100" t="s">
        <v>133</v>
      </c>
      <c r="D7" s="39" t="s">
        <v>183</v>
      </c>
      <c r="E7" s="39" t="s">
        <v>183</v>
      </c>
      <c r="F7" s="98"/>
      <c r="G7" s="98"/>
      <c r="H7" s="40">
        <v>4</v>
      </c>
      <c r="I7" s="34">
        <v>10</v>
      </c>
      <c r="J7" s="34">
        <v>1</v>
      </c>
      <c r="K7" s="34">
        <v>1.8</v>
      </c>
      <c r="L7" s="83">
        <v>1.7</v>
      </c>
      <c r="M7" s="23">
        <f t="shared" si="0"/>
        <v>45.9</v>
      </c>
      <c r="N7" s="35">
        <v>20</v>
      </c>
      <c r="O7" s="36">
        <v>20</v>
      </c>
      <c r="P7" s="36">
        <v>5</v>
      </c>
      <c r="Q7" s="34">
        <v>1.5</v>
      </c>
      <c r="R7" s="34">
        <v>1.8</v>
      </c>
      <c r="S7" s="23">
        <f t="shared" si="1"/>
        <v>121.5</v>
      </c>
      <c r="T7" s="38">
        <v>10</v>
      </c>
      <c r="U7" s="39">
        <v>18</v>
      </c>
      <c r="V7" s="39">
        <v>3</v>
      </c>
      <c r="W7" s="34">
        <v>1.6</v>
      </c>
      <c r="X7" s="34">
        <v>1.7</v>
      </c>
      <c r="Y7" s="37">
        <f t="shared" si="2"/>
        <v>84.32</v>
      </c>
      <c r="Z7" s="29">
        <f t="shared" si="3"/>
        <v>251.72</v>
      </c>
      <c r="AA7" s="30">
        <v>5</v>
      </c>
    </row>
    <row r="8" spans="1:27" s="10" customFormat="1" ht="12.75">
      <c r="A8" s="30">
        <v>6</v>
      </c>
      <c r="B8" s="105" t="s">
        <v>59</v>
      </c>
      <c r="C8" s="100" t="s">
        <v>98</v>
      </c>
      <c r="D8" s="98" t="s">
        <v>164</v>
      </c>
      <c r="E8" s="98" t="s">
        <v>165</v>
      </c>
      <c r="F8" s="98" t="s">
        <v>166</v>
      </c>
      <c r="G8" s="98"/>
      <c r="H8" s="40">
        <v>4</v>
      </c>
      <c r="I8" s="34">
        <v>5</v>
      </c>
      <c r="J8" s="34">
        <v>2</v>
      </c>
      <c r="K8" s="34">
        <v>1.7</v>
      </c>
      <c r="L8" s="83">
        <v>1.7</v>
      </c>
      <c r="M8" s="23">
        <f t="shared" si="0"/>
        <v>31.79</v>
      </c>
      <c r="N8" s="35">
        <v>20</v>
      </c>
      <c r="O8" s="36">
        <v>20</v>
      </c>
      <c r="P8" s="36">
        <v>5</v>
      </c>
      <c r="Q8" s="34">
        <v>1.6</v>
      </c>
      <c r="R8" s="34">
        <v>1.7</v>
      </c>
      <c r="S8" s="23">
        <f t="shared" si="1"/>
        <v>122.39999999999999</v>
      </c>
      <c r="T8" s="38">
        <v>9</v>
      </c>
      <c r="U8" s="39">
        <v>19</v>
      </c>
      <c r="V8" s="39">
        <v>5</v>
      </c>
      <c r="W8" s="34">
        <v>1.5</v>
      </c>
      <c r="X8" s="34">
        <v>1.7</v>
      </c>
      <c r="Y8" s="37">
        <f t="shared" si="2"/>
        <v>84.14999999999999</v>
      </c>
      <c r="Z8" s="29">
        <f t="shared" si="3"/>
        <v>238.33999999999997</v>
      </c>
      <c r="AA8" s="30">
        <v>6</v>
      </c>
    </row>
    <row r="9" spans="1:27" s="10" customFormat="1" ht="12.75">
      <c r="A9" s="30">
        <v>7</v>
      </c>
      <c r="B9" s="105" t="s">
        <v>64</v>
      </c>
      <c r="C9" s="100" t="s">
        <v>133</v>
      </c>
      <c r="D9" s="39" t="s">
        <v>182</v>
      </c>
      <c r="E9" s="39" t="s">
        <v>182</v>
      </c>
      <c r="F9" s="98"/>
      <c r="G9" s="98"/>
      <c r="H9" s="40">
        <v>5</v>
      </c>
      <c r="I9" s="34">
        <v>5</v>
      </c>
      <c r="J9" s="34">
        <v>2</v>
      </c>
      <c r="K9" s="34">
        <v>1.6</v>
      </c>
      <c r="L9" s="83">
        <v>1.9</v>
      </c>
      <c r="M9" s="23">
        <f t="shared" si="0"/>
        <v>36.480000000000004</v>
      </c>
      <c r="N9" s="35">
        <v>20</v>
      </c>
      <c r="O9" s="36">
        <v>20</v>
      </c>
      <c r="P9" s="36">
        <v>5</v>
      </c>
      <c r="Q9" s="34">
        <v>1.8</v>
      </c>
      <c r="R9" s="34">
        <v>1.9</v>
      </c>
      <c r="S9" s="23">
        <f t="shared" si="1"/>
        <v>153.9</v>
      </c>
      <c r="T9" s="38">
        <v>10</v>
      </c>
      <c r="U9" s="39">
        <v>0</v>
      </c>
      <c r="V9" s="39">
        <v>0</v>
      </c>
      <c r="W9" s="34">
        <v>1.8</v>
      </c>
      <c r="X9" s="34">
        <v>1.8</v>
      </c>
      <c r="Y9" s="37">
        <f t="shared" si="2"/>
        <v>32.4</v>
      </c>
      <c r="Z9" s="29">
        <f t="shared" si="3"/>
        <v>222.78</v>
      </c>
      <c r="AA9" s="30">
        <v>7</v>
      </c>
    </row>
    <row r="10" spans="1:27" s="10" customFormat="1" ht="12.75">
      <c r="A10" s="30">
        <v>8</v>
      </c>
      <c r="B10" s="105" t="s">
        <v>55</v>
      </c>
      <c r="C10" s="100" t="s">
        <v>121</v>
      </c>
      <c r="D10" s="98" t="s">
        <v>156</v>
      </c>
      <c r="E10" s="98" t="s">
        <v>156</v>
      </c>
      <c r="F10" s="98"/>
      <c r="G10" s="98"/>
      <c r="H10" s="40">
        <v>5</v>
      </c>
      <c r="I10" s="34">
        <v>10</v>
      </c>
      <c r="J10" s="34">
        <v>0</v>
      </c>
      <c r="K10" s="34">
        <v>2</v>
      </c>
      <c r="L10" s="83">
        <v>2</v>
      </c>
      <c r="M10" s="23">
        <f t="shared" si="0"/>
        <v>60</v>
      </c>
      <c r="N10" s="35">
        <v>0</v>
      </c>
      <c r="O10" s="36">
        <v>0</v>
      </c>
      <c r="P10" s="36">
        <v>0</v>
      </c>
      <c r="Q10" s="34">
        <v>1</v>
      </c>
      <c r="R10" s="34">
        <v>1</v>
      </c>
      <c r="S10" s="23">
        <f t="shared" si="1"/>
        <v>0</v>
      </c>
      <c r="T10" s="38">
        <v>10</v>
      </c>
      <c r="U10" s="39">
        <v>15</v>
      </c>
      <c r="V10" s="39">
        <v>0</v>
      </c>
      <c r="W10" s="34">
        <v>1.7</v>
      </c>
      <c r="X10" s="34">
        <v>1.5</v>
      </c>
      <c r="Y10" s="37">
        <f t="shared" si="2"/>
        <v>63.75</v>
      </c>
      <c r="Z10" s="29">
        <f t="shared" si="3"/>
        <v>123.75</v>
      </c>
      <c r="AA10" s="30">
        <v>8</v>
      </c>
    </row>
    <row r="11" spans="1:27" s="10" customFormat="1" ht="12.75">
      <c r="A11" s="30">
        <v>9</v>
      </c>
      <c r="B11" s="105" t="s">
        <v>58</v>
      </c>
      <c r="C11" s="100" t="s">
        <v>94</v>
      </c>
      <c r="D11" s="98" t="s">
        <v>161</v>
      </c>
      <c r="E11" s="98" t="s">
        <v>162</v>
      </c>
      <c r="F11" s="98" t="s">
        <v>163</v>
      </c>
      <c r="G11" s="98"/>
      <c r="H11" s="40">
        <v>5</v>
      </c>
      <c r="I11" s="34">
        <v>2</v>
      </c>
      <c r="J11" s="34">
        <v>0</v>
      </c>
      <c r="K11" s="34">
        <v>1.7</v>
      </c>
      <c r="L11" s="83">
        <v>1.9</v>
      </c>
      <c r="M11" s="23">
        <f t="shared" si="0"/>
        <v>22.61</v>
      </c>
      <c r="N11" s="35">
        <v>12</v>
      </c>
      <c r="O11" s="36">
        <v>8</v>
      </c>
      <c r="P11" s="36">
        <v>5</v>
      </c>
      <c r="Q11" s="34">
        <v>1.2</v>
      </c>
      <c r="R11" s="34">
        <v>1.6</v>
      </c>
      <c r="S11" s="23">
        <f t="shared" si="1"/>
        <v>48</v>
      </c>
      <c r="T11" s="38">
        <v>3</v>
      </c>
      <c r="U11" s="39">
        <v>0</v>
      </c>
      <c r="V11" s="39">
        <v>3</v>
      </c>
      <c r="W11" s="34">
        <v>1.1</v>
      </c>
      <c r="X11" s="34">
        <v>1.2</v>
      </c>
      <c r="Y11" s="37">
        <f t="shared" si="2"/>
        <v>7.92</v>
      </c>
      <c r="Z11" s="29">
        <f t="shared" si="3"/>
        <v>78.53</v>
      </c>
      <c r="AA11" s="30">
        <v>9</v>
      </c>
    </row>
    <row r="12" spans="1:27" s="10" customFormat="1" ht="12.75">
      <c r="A12" s="30"/>
      <c r="B12" s="105" t="s">
        <v>61</v>
      </c>
      <c r="C12" s="100" t="s">
        <v>185</v>
      </c>
      <c r="D12" s="98" t="s">
        <v>171</v>
      </c>
      <c r="E12" s="98" t="s">
        <v>172</v>
      </c>
      <c r="F12" s="98" t="s">
        <v>173</v>
      </c>
      <c r="G12" s="98" t="s">
        <v>174</v>
      </c>
      <c r="H12" s="40">
        <v>4</v>
      </c>
      <c r="I12" s="34">
        <v>7</v>
      </c>
      <c r="J12" s="34">
        <v>0</v>
      </c>
      <c r="K12" s="34">
        <v>1.6</v>
      </c>
      <c r="L12" s="83">
        <v>1.7</v>
      </c>
      <c r="M12" s="23">
        <f t="shared" si="0"/>
        <v>29.92</v>
      </c>
      <c r="N12" s="35">
        <v>3</v>
      </c>
      <c r="O12" s="36">
        <v>0</v>
      </c>
      <c r="P12" s="36">
        <v>1</v>
      </c>
      <c r="Q12" s="34">
        <v>1.1</v>
      </c>
      <c r="R12" s="34">
        <v>1.7</v>
      </c>
      <c r="S12" s="23">
        <f t="shared" si="1"/>
        <v>7.48</v>
      </c>
      <c r="T12" s="38">
        <v>6</v>
      </c>
      <c r="U12" s="39">
        <v>0</v>
      </c>
      <c r="V12" s="39">
        <v>5</v>
      </c>
      <c r="W12" s="34">
        <v>1.6</v>
      </c>
      <c r="X12" s="34">
        <v>1.9</v>
      </c>
      <c r="Y12" s="37">
        <f t="shared" si="2"/>
        <v>33.44</v>
      </c>
      <c r="Z12" s="29">
        <f t="shared" si="3"/>
        <v>70.84</v>
      </c>
      <c r="AA12" s="30"/>
    </row>
    <row r="13" spans="1:27" s="10" customFormat="1" ht="12.75">
      <c r="A13" s="30">
        <v>10</v>
      </c>
      <c r="B13" s="105" t="s">
        <v>53</v>
      </c>
      <c r="C13" s="100" t="s">
        <v>151</v>
      </c>
      <c r="D13" s="98" t="s">
        <v>152</v>
      </c>
      <c r="E13" s="98" t="s">
        <v>153</v>
      </c>
      <c r="F13" s="98" t="s">
        <v>154</v>
      </c>
      <c r="G13" s="98"/>
      <c r="H13" s="40">
        <v>4</v>
      </c>
      <c r="I13" s="34">
        <v>5</v>
      </c>
      <c r="J13" s="34">
        <v>0</v>
      </c>
      <c r="K13" s="34">
        <v>1.5</v>
      </c>
      <c r="L13" s="34">
        <v>1.7</v>
      </c>
      <c r="M13" s="23">
        <f t="shared" si="0"/>
        <v>22.95</v>
      </c>
      <c r="N13" s="35">
        <v>10</v>
      </c>
      <c r="O13" s="36">
        <v>8</v>
      </c>
      <c r="P13" s="36">
        <v>0</v>
      </c>
      <c r="Q13" s="34">
        <v>1.2</v>
      </c>
      <c r="R13" s="34">
        <v>1.8</v>
      </c>
      <c r="S13" s="23">
        <f t="shared" si="1"/>
        <v>38.879999999999995</v>
      </c>
      <c r="T13" s="38">
        <v>4</v>
      </c>
      <c r="U13" s="39">
        <v>0</v>
      </c>
      <c r="V13" s="39">
        <v>0</v>
      </c>
      <c r="W13" s="34">
        <v>1.2</v>
      </c>
      <c r="X13" s="34">
        <v>1.3</v>
      </c>
      <c r="Y13" s="37">
        <f t="shared" si="2"/>
        <v>6.24</v>
      </c>
      <c r="Z13" s="29">
        <f t="shared" si="3"/>
        <v>68.07</v>
      </c>
      <c r="AA13" s="30">
        <v>10</v>
      </c>
    </row>
    <row r="14" spans="1:27" s="10" customFormat="1" ht="12.75">
      <c r="A14" s="30">
        <v>11</v>
      </c>
      <c r="B14" s="105" t="s">
        <v>57</v>
      </c>
      <c r="C14" s="100" t="s">
        <v>159</v>
      </c>
      <c r="D14" s="98" t="s">
        <v>160</v>
      </c>
      <c r="E14" s="98" t="s">
        <v>160</v>
      </c>
      <c r="F14" s="98"/>
      <c r="G14" s="98"/>
      <c r="H14" s="40">
        <v>5</v>
      </c>
      <c r="I14" s="34">
        <v>2</v>
      </c>
      <c r="J14" s="34">
        <v>0</v>
      </c>
      <c r="K14" s="34">
        <v>1.6</v>
      </c>
      <c r="L14" s="83">
        <v>1.6</v>
      </c>
      <c r="M14" s="23">
        <f t="shared" si="0"/>
        <v>17.92</v>
      </c>
      <c r="N14" s="35">
        <v>10</v>
      </c>
      <c r="O14" s="36">
        <v>4</v>
      </c>
      <c r="P14" s="36">
        <v>5</v>
      </c>
      <c r="Q14" s="34">
        <v>1.5</v>
      </c>
      <c r="R14" s="34">
        <v>1.4</v>
      </c>
      <c r="S14" s="23">
        <f t="shared" si="1"/>
        <v>39.9</v>
      </c>
      <c r="T14" s="38">
        <v>3</v>
      </c>
      <c r="U14" s="39">
        <v>0</v>
      </c>
      <c r="V14" s="39">
        <v>1</v>
      </c>
      <c r="W14" s="34">
        <v>1.6</v>
      </c>
      <c r="X14" s="34">
        <v>1.4</v>
      </c>
      <c r="Y14" s="37">
        <f t="shared" si="2"/>
        <v>8.959999999999999</v>
      </c>
      <c r="Z14" s="29">
        <f t="shared" si="3"/>
        <v>66.78</v>
      </c>
      <c r="AA14" s="30">
        <v>11</v>
      </c>
    </row>
    <row r="15" spans="1:27" s="10" customFormat="1" ht="13.5" thickBot="1">
      <c r="A15" s="82">
        <v>12</v>
      </c>
      <c r="B15" s="106" t="s">
        <v>60</v>
      </c>
      <c r="C15" s="100" t="s">
        <v>98</v>
      </c>
      <c r="D15" s="98" t="s">
        <v>167</v>
      </c>
      <c r="E15" s="98" t="s">
        <v>168</v>
      </c>
      <c r="F15" s="98" t="s">
        <v>169</v>
      </c>
      <c r="G15" s="98" t="s">
        <v>170</v>
      </c>
      <c r="H15" s="76">
        <v>5</v>
      </c>
      <c r="I15" s="69">
        <v>3</v>
      </c>
      <c r="J15" s="69">
        <v>0</v>
      </c>
      <c r="K15" s="69">
        <v>1.6</v>
      </c>
      <c r="L15" s="84">
        <v>1.7</v>
      </c>
      <c r="M15" s="70">
        <f t="shared" si="0"/>
        <v>21.76</v>
      </c>
      <c r="N15" s="71">
        <v>3</v>
      </c>
      <c r="O15" s="72">
        <v>0</v>
      </c>
      <c r="P15" s="72">
        <v>1</v>
      </c>
      <c r="Q15" s="69">
        <v>1.1</v>
      </c>
      <c r="R15" s="69">
        <v>1.4</v>
      </c>
      <c r="S15" s="70">
        <f t="shared" si="1"/>
        <v>6.16</v>
      </c>
      <c r="T15" s="74">
        <v>6</v>
      </c>
      <c r="U15" s="75">
        <v>0</v>
      </c>
      <c r="V15" s="75">
        <v>1</v>
      </c>
      <c r="W15" s="69">
        <v>1.3</v>
      </c>
      <c r="X15" s="69">
        <v>1.4</v>
      </c>
      <c r="Y15" s="73">
        <f t="shared" si="2"/>
        <v>12.739999999999998</v>
      </c>
      <c r="Z15" s="81">
        <f t="shared" si="3"/>
        <v>40.66</v>
      </c>
      <c r="AA15" s="82">
        <v>12</v>
      </c>
    </row>
  </sheetData>
  <sheetProtection/>
  <mergeCells count="1">
    <mergeCell ref="C1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Jiří Sumbal</cp:lastModifiedBy>
  <dcterms:created xsi:type="dcterms:W3CDTF">2007-06-07T19:57:25Z</dcterms:created>
  <dcterms:modified xsi:type="dcterms:W3CDTF">2007-06-10T09:02:17Z</dcterms:modified>
  <cp:category/>
  <cp:version/>
  <cp:contentType/>
  <cp:contentStatus/>
</cp:coreProperties>
</file>