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1640" activeTab="4"/>
  </bookViews>
  <sheets>
    <sheet name="Hodnocení" sheetId="1" r:id="rId1"/>
    <sheet name="Praha" sheetId="2" r:id="rId2"/>
    <sheet name="Čechy-sever" sheetId="3" r:id="rId3"/>
    <sheet name="Čechy-jih" sheetId="4" r:id="rId4"/>
    <sheet name="Morava+Slezsko" sheetId="5" r:id="rId5"/>
  </sheets>
  <definedNames/>
  <calcPr fullCalcOnLoad="1"/>
</workbook>
</file>

<file path=xl/sharedStrings.xml><?xml version="1.0" encoding="utf-8"?>
<sst xmlns="http://schemas.openxmlformats.org/spreadsheetml/2006/main" count="829" uniqueCount="317">
  <si>
    <t>Por. č.</t>
  </si>
  <si>
    <t>1. úloha</t>
  </si>
  <si>
    <t>2. úloha</t>
  </si>
  <si>
    <t>3. úloha</t>
  </si>
  <si>
    <t>4. úloha</t>
  </si>
  <si>
    <t>Efek.</t>
  </si>
  <si>
    <t>Prehľ.</t>
  </si>
  <si>
    <t>a (5b)</t>
  </si>
  <si>
    <t>b (10b)</t>
  </si>
  <si>
    <t>Celkem</t>
  </si>
  <si>
    <t>A01</t>
  </si>
  <si>
    <t>A02</t>
  </si>
  <si>
    <t>A03</t>
  </si>
  <si>
    <t>A04</t>
  </si>
  <si>
    <t>A05</t>
  </si>
  <si>
    <t>A06</t>
  </si>
  <si>
    <t>A07</t>
  </si>
  <si>
    <t>A08</t>
  </si>
  <si>
    <t>A09</t>
  </si>
  <si>
    <t>A10</t>
  </si>
  <si>
    <t>B01</t>
  </si>
  <si>
    <t>B02</t>
  </si>
  <si>
    <t>B03</t>
  </si>
  <si>
    <t>B04</t>
  </si>
  <si>
    <t>B06</t>
  </si>
  <si>
    <t>B07</t>
  </si>
  <si>
    <t>B08</t>
  </si>
  <si>
    <t>B09</t>
  </si>
  <si>
    <t>B10</t>
  </si>
  <si>
    <t>b (5b)</t>
  </si>
  <si>
    <t>c (15b)</t>
  </si>
  <si>
    <t>c(10)</t>
  </si>
  <si>
    <t>a(10b)</t>
  </si>
  <si>
    <t>c (5b)</t>
  </si>
  <si>
    <t>d(10)</t>
  </si>
  <si>
    <t>e(15b)</t>
  </si>
  <si>
    <t>a (15b)</t>
  </si>
  <si>
    <t>b (15b)</t>
  </si>
  <si>
    <t>c (20b)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</si>
  <si>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</si>
  <si>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</si>
  <si>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</si>
  <si>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</si>
  <si>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</si>
  <si>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</si>
  <si>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</si>
  <si>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</si>
  <si>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</si>
  <si>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</si>
  <si>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</si>
  <si>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</si>
  <si>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</si>
  <si>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</si>
  <si>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A26</t>
  </si>
  <si>
    <t>A27</t>
  </si>
  <si>
    <t>A28</t>
  </si>
  <si>
    <t>A29</t>
  </si>
  <si>
    <t>B11</t>
  </si>
  <si>
    <t>B12</t>
  </si>
  <si>
    <t>B13</t>
  </si>
  <si>
    <t>B14</t>
  </si>
  <si>
    <t>B15</t>
  </si>
  <si>
    <t>B16</t>
  </si>
  <si>
    <t>B17</t>
  </si>
  <si>
    <t>B18</t>
  </si>
  <si>
    <t>B22</t>
  </si>
  <si>
    <t>B23</t>
  </si>
  <si>
    <t>B24</t>
  </si>
  <si>
    <t>B25</t>
  </si>
  <si>
    <t>B26</t>
  </si>
  <si>
    <t>B27</t>
  </si>
  <si>
    <t>B28</t>
  </si>
  <si>
    <t>B29</t>
  </si>
  <si>
    <t>B30</t>
  </si>
  <si>
    <t>B31</t>
  </si>
  <si>
    <t>B32</t>
  </si>
  <si>
    <t>B33</t>
  </si>
  <si>
    <t>B36</t>
  </si>
  <si>
    <t>B37</t>
  </si>
  <si>
    <t>B38</t>
  </si>
  <si>
    <t>B39</t>
  </si>
  <si>
    <t>Pořadí</t>
  </si>
  <si>
    <t>Pořadí v kat.</t>
  </si>
  <si>
    <t>B35</t>
  </si>
  <si>
    <t>ZŠ Janského 2189, Praha 13</t>
  </si>
  <si>
    <t>Janského</t>
  </si>
  <si>
    <t>Praha 5</t>
  </si>
  <si>
    <t>Praha</t>
  </si>
  <si>
    <t>Hipíci</t>
  </si>
  <si>
    <t>Jan Burda</t>
  </si>
  <si>
    <t>David Huňáček</t>
  </si>
  <si>
    <t>Mhd-Paučkovi</t>
  </si>
  <si>
    <t>Tomáš Pauček</t>
  </si>
  <si>
    <t>Jan Pauček</t>
  </si>
  <si>
    <t>Holky</t>
  </si>
  <si>
    <t>Andrea Žižková</t>
  </si>
  <si>
    <t>Tereza Žižková</t>
  </si>
  <si>
    <t>TIB, občanské sdružení</t>
  </si>
  <si>
    <t>K Rovinám 535/20</t>
  </si>
  <si>
    <t>BaTerKa</t>
  </si>
  <si>
    <t>Kateřina Kynclová</t>
  </si>
  <si>
    <t>Barbora Dudková</t>
  </si>
  <si>
    <t>Tereza Dudková</t>
  </si>
  <si>
    <t>JaŠiDa</t>
  </si>
  <si>
    <t>Šimon Scharf</t>
  </si>
  <si>
    <t>David Scharf</t>
  </si>
  <si>
    <t>Jakub Křepelka</t>
  </si>
  <si>
    <t>Václav Volhejn</t>
  </si>
  <si>
    <t>FZŠ Trávníčkova</t>
  </si>
  <si>
    <t>Trávníčkova 1744</t>
  </si>
  <si>
    <t>Praha 13</t>
  </si>
  <si>
    <t>Anna Sosíková</t>
  </si>
  <si>
    <t>Základní škola a Mateřská škola Červený Vrch</t>
  </si>
  <si>
    <t>Alžírská 680</t>
  </si>
  <si>
    <t>Praha 6</t>
  </si>
  <si>
    <t>Škultéty Richard</t>
  </si>
  <si>
    <t>kód týmu</t>
  </si>
  <si>
    <t>škola</t>
  </si>
  <si>
    <t>ulice</t>
  </si>
  <si>
    <t>obec</t>
  </si>
  <si>
    <t>kam přijedou</t>
  </si>
  <si>
    <t>kde budou hodnoceni</t>
  </si>
  <si>
    <t>kategorie A</t>
  </si>
  <si>
    <t>název týmu</t>
  </si>
  <si>
    <t>jméno 1</t>
  </si>
  <si>
    <t>roč. 1</t>
  </si>
  <si>
    <t>jméno 2</t>
  </si>
  <si>
    <t>roč. 2</t>
  </si>
  <si>
    <t>jméno 3</t>
  </si>
  <si>
    <t>roč. 3</t>
  </si>
  <si>
    <t>Základní škola Praha 3, Jeseniova 96</t>
  </si>
  <si>
    <t>Jeseniova 96</t>
  </si>
  <si>
    <t>Praha 3</t>
  </si>
  <si>
    <t>Piškoti</t>
  </si>
  <si>
    <t>Marek Hrabě</t>
  </si>
  <si>
    <t>Šárka Pikálková</t>
  </si>
  <si>
    <t>Kačátka</t>
  </si>
  <si>
    <t>Vojtěch Petrák</t>
  </si>
  <si>
    <t>Adam Kocík</t>
  </si>
  <si>
    <t>Jan Šafránek</t>
  </si>
  <si>
    <t>Šimon Krivý</t>
  </si>
  <si>
    <t>Scientists</t>
  </si>
  <si>
    <t>Andrej Pronuškin</t>
  </si>
  <si>
    <t>Dominik Štěpán</t>
  </si>
  <si>
    <t>Petr Šimůnek</t>
  </si>
  <si>
    <t xml:space="preserve">Šampioni </t>
  </si>
  <si>
    <t>Jakub Procházka</t>
  </si>
  <si>
    <t>Artem Kuzmenko</t>
  </si>
  <si>
    <t>Martin Špaček</t>
  </si>
  <si>
    <t xml:space="preserve">Amíci </t>
  </si>
  <si>
    <t>Tereza Laštovková</t>
  </si>
  <si>
    <t>Alexandra Laňková</t>
  </si>
  <si>
    <t>Barbora Cukrová</t>
  </si>
  <si>
    <t>KabaTeam</t>
  </si>
  <si>
    <t>Hroch Tomáš</t>
  </si>
  <si>
    <t>Frühauf David</t>
  </si>
  <si>
    <t>Tlač(M)enky</t>
  </si>
  <si>
    <t>Vítková Ludmila</t>
  </si>
  <si>
    <t>Kepková Klára</t>
  </si>
  <si>
    <t>Matěchová Tereza</t>
  </si>
  <si>
    <t>DDM Bílina</t>
  </si>
  <si>
    <t>Havířská 10</t>
  </si>
  <si>
    <t>Bílina</t>
  </si>
  <si>
    <t>Čechy-sever</t>
  </si>
  <si>
    <t>MB_tým</t>
  </si>
  <si>
    <t>Jakub Černík</t>
  </si>
  <si>
    <t>Tomáš Procházka</t>
  </si>
  <si>
    <t>MaKra</t>
  </si>
  <si>
    <t>Daniel Macháček</t>
  </si>
  <si>
    <t>Jakub Kratochvíl</t>
  </si>
  <si>
    <t>Š Česká Lípa, 28. října 2733</t>
  </si>
  <si>
    <t>28. října 2733</t>
  </si>
  <si>
    <t>Česká Lípa</t>
  </si>
  <si>
    <t>TFM</t>
  </si>
  <si>
    <t>Tomáš Havlík</t>
  </si>
  <si>
    <t>František Kroupa</t>
  </si>
  <si>
    <t>Michal Balogh</t>
  </si>
  <si>
    <t>MM</t>
  </si>
  <si>
    <t>Martin Horák</t>
  </si>
  <si>
    <t>Martin Šebesta</t>
  </si>
  <si>
    <t>Kristýna Svádová</t>
  </si>
  <si>
    <t>Gymnázium Dr.Emila Holuba</t>
  </si>
  <si>
    <t>Na Mušce 1110</t>
  </si>
  <si>
    <t>Holice</t>
  </si>
  <si>
    <t>John´s works</t>
  </si>
  <si>
    <t>Jan Brandejs</t>
  </si>
  <si>
    <t>Jan Kovář</t>
  </si>
  <si>
    <t>Vilém Marek</t>
  </si>
  <si>
    <t>Jiří Rychlík</t>
  </si>
  <si>
    <t>ZŠ Hodkovice n. Mohelkou</t>
  </si>
  <si>
    <t>Hodkovice n. Mohelkou</t>
  </si>
  <si>
    <t>TymSuperXF</t>
  </si>
  <si>
    <t>Petr Nevyhoštěný</t>
  </si>
  <si>
    <t>Tomáš Arlt</t>
  </si>
  <si>
    <t>Jediové /džedájové/</t>
  </si>
  <si>
    <t>Lukáš Rosenkranz</t>
  </si>
  <si>
    <t>Lukáš Riedel</t>
  </si>
  <si>
    <t>Vědátoři</t>
  </si>
  <si>
    <t>Tereza Mánková</t>
  </si>
  <si>
    <t>Václav Plavec</t>
  </si>
  <si>
    <t>Ku - Da</t>
  </si>
  <si>
    <t>Jakub Šedivý</t>
  </si>
  <si>
    <t>David Chýle</t>
  </si>
  <si>
    <t>Foxíci</t>
  </si>
  <si>
    <t>David Šíma</t>
  </si>
  <si>
    <t>Jiří Najberk</t>
  </si>
  <si>
    <t>Naďa Heráková</t>
  </si>
  <si>
    <t>Choboti</t>
  </si>
  <si>
    <t>Marek Hudec</t>
  </si>
  <si>
    <t>Jiři Vojtíšek</t>
  </si>
  <si>
    <t>Radek Hanuš</t>
  </si>
  <si>
    <t>Základní škola Strýčice</t>
  </si>
  <si>
    <t>Strýčice 13</t>
  </si>
  <si>
    <t>Hluboká nad Vltavou</t>
  </si>
  <si>
    <t>ČB</t>
  </si>
  <si>
    <t>Čechy-jih</t>
  </si>
  <si>
    <t>Vendulka Ptáčníková</t>
  </si>
  <si>
    <t>BOHAPE</t>
  </si>
  <si>
    <t>Pavel Boháč</t>
  </si>
  <si>
    <t>Pavel Hable</t>
  </si>
  <si>
    <t>Jan Petrášek</t>
  </si>
  <si>
    <t>ZŠ L. Kuby 48</t>
  </si>
  <si>
    <t>Ludvíka Kuby 48</t>
  </si>
  <si>
    <t>České Budějovice</t>
  </si>
  <si>
    <t>Tým Elfové</t>
  </si>
  <si>
    <t>Jan Pavlosek</t>
  </si>
  <si>
    <t>Kien Manh Duong</t>
  </si>
  <si>
    <t>Tým Lorref</t>
  </si>
  <si>
    <t>Václav Krutina</t>
  </si>
  <si>
    <t>Jevgenij Bogdanovič</t>
  </si>
  <si>
    <t>Tým b3</t>
  </si>
  <si>
    <t>Tomáš Konečný</t>
  </si>
  <si>
    <t>Michal Sládek</t>
  </si>
  <si>
    <t>ZŠ Dukelská Strakonice</t>
  </si>
  <si>
    <t>Dukelská 166</t>
  </si>
  <si>
    <t>Strakonice</t>
  </si>
  <si>
    <t>Jan Knížek</t>
  </si>
  <si>
    <t>ZŠ Husova 1570 Tábor</t>
  </si>
  <si>
    <t>Husova</t>
  </si>
  <si>
    <t>Tábor</t>
  </si>
  <si>
    <t>Jel_Šrů</t>
  </si>
  <si>
    <t>Radek Šrůma</t>
  </si>
  <si>
    <t>Lukáč Jelič</t>
  </si>
  <si>
    <t>Čer_Pos</t>
  </si>
  <si>
    <t>Pavel Černý</t>
  </si>
  <si>
    <t>Matěj Pospíšil</t>
  </si>
  <si>
    <t>GJVJ</t>
  </si>
  <si>
    <t>Fr. Šrámka 23</t>
  </si>
  <si>
    <t>Č. Budějovice</t>
  </si>
  <si>
    <t>Filip Matzner</t>
  </si>
  <si>
    <t>9.</t>
  </si>
  <si>
    <t>Ondřej Hlavatý</t>
  </si>
  <si>
    <t>7.</t>
  </si>
  <si>
    <t>Radim Janda</t>
  </si>
  <si>
    <t>Jiří Zemko</t>
  </si>
  <si>
    <t>Szylar Žahour</t>
  </si>
  <si>
    <t>Josef Szylar</t>
  </si>
  <si>
    <t>Dan Žahour</t>
  </si>
  <si>
    <t>Jan Veselý</t>
  </si>
  <si>
    <t>JandV</t>
  </si>
  <si>
    <t>Jaroslav Růžička</t>
  </si>
  <si>
    <t>Václav Pelc</t>
  </si>
  <si>
    <t>Petr Kohel</t>
  </si>
  <si>
    <t>kategorie B</t>
  </si>
  <si>
    <t>ZŠ Kopřivnice, Alšova 1123</t>
  </si>
  <si>
    <t>Alšova 1123</t>
  </si>
  <si>
    <t>Kopřivnice</t>
  </si>
  <si>
    <t>Kopř.</t>
  </si>
  <si>
    <t>Morava+Slezsko</t>
  </si>
  <si>
    <t>bez názvu</t>
  </si>
  <si>
    <t>Petr Sumbal</t>
  </si>
  <si>
    <t>Tomáš Rychetský</t>
  </si>
  <si>
    <t>Adam Jež</t>
  </si>
  <si>
    <t>Martin Staňa</t>
  </si>
  <si>
    <t>Daniel Ursuleác</t>
  </si>
  <si>
    <t>Petr Vomáčka</t>
  </si>
  <si>
    <t>ZŠ Žďár nad Sázavou Švermova 4</t>
  </si>
  <si>
    <t>Švermova 4</t>
  </si>
  <si>
    <t>Žďár nad Sázavou</t>
  </si>
  <si>
    <t>Trigroup</t>
  </si>
  <si>
    <t>Bartoš Ondřej</t>
  </si>
  <si>
    <t>Hort Michal</t>
  </si>
  <si>
    <t>Havelka Tomáš</t>
  </si>
  <si>
    <t>ZŠ Havířov-Město V.Nezvala 1/801</t>
  </si>
  <si>
    <t>V. Nezvala 1/ 801</t>
  </si>
  <si>
    <t>Havířov-Město</t>
  </si>
  <si>
    <t>Drsňačky</t>
  </si>
  <si>
    <t>Tereza Novotná</t>
  </si>
  <si>
    <t>Fusková Magdaléna</t>
  </si>
  <si>
    <t>Akta X</t>
  </si>
  <si>
    <t>Denisa Siudová</t>
  </si>
  <si>
    <t>Andrea Baričíková</t>
  </si>
  <si>
    <t>Schmuck Tomáš</t>
  </si>
  <si>
    <t>Tomáš Schmuck</t>
  </si>
  <si>
    <t>Kuře</t>
  </si>
  <si>
    <t>Jakub Sumbal</t>
  </si>
  <si>
    <t>Lukáš Zaoral</t>
  </si>
  <si>
    <t>Jan Žárský</t>
  </si>
  <si>
    <t>Martin Štěpánek</t>
  </si>
  <si>
    <t>ZŠ 1.Máje</t>
  </si>
  <si>
    <t>1.Máje 2</t>
  </si>
  <si>
    <t>Ludmila Zigmundová</t>
  </si>
  <si>
    <t>Buldoci</t>
  </si>
  <si>
    <t>Kafka Richard</t>
  </si>
  <si>
    <t>Kocián David</t>
  </si>
  <si>
    <t>Berusky</t>
  </si>
  <si>
    <t>Kafka Roman</t>
  </si>
  <si>
    <t>Šimurdová Bětka</t>
  </si>
  <si>
    <t>ZŠ Bartuškova</t>
  </si>
  <si>
    <t>Bartuškova 700</t>
  </si>
  <si>
    <t>Třebíč</t>
  </si>
  <si>
    <t>Martin Čurda</t>
  </si>
  <si>
    <t>Zdeněk Chalupský</t>
  </si>
  <si>
    <t>Delfíni</t>
  </si>
  <si>
    <t>Natálie Jurdová</t>
  </si>
  <si>
    <t>Martin Urubek</t>
  </si>
  <si>
    <t>Pořadí celkové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</si>
</sst>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0"/>
      <name val="Arial CE"/>
      <family val="0"/>
    </font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/>
    </xf>
    <xf numFmtId="0" fontId="1" fillId="33" borderId="12" xfId="0" applyFont="1" applyFill="1" applyBorder="1" applyAlignment="1">
      <alignment/>
    </xf>
    <xf numFmtId="0" fontId="1" fillId="34" borderId="12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33" borderId="15" xfId="0" applyFont="1" applyFill="1" applyBorder="1" applyAlignment="1">
      <alignment/>
    </xf>
    <xf numFmtId="0" fontId="1" fillId="34" borderId="15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35" borderId="12" xfId="0" applyFont="1" applyFill="1" applyBorder="1" applyAlignment="1">
      <alignment horizontal="center"/>
    </xf>
    <xf numFmtId="0" fontId="1" fillId="35" borderId="16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33" borderId="20" xfId="0" applyFill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33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" fillId="34" borderId="21" xfId="0" applyFont="1" applyFill="1" applyBorder="1" applyAlignment="1">
      <alignment/>
    </xf>
    <xf numFmtId="0" fontId="1" fillId="35" borderId="21" xfId="0" applyFont="1" applyFill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33" borderId="16" xfId="0" applyFont="1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" fillId="34" borderId="16" xfId="0" applyFont="1" applyFill="1" applyBorder="1" applyAlignment="1">
      <alignment/>
    </xf>
    <xf numFmtId="0" fontId="1" fillId="34" borderId="26" xfId="0" applyFont="1" applyFill="1" applyBorder="1" applyAlignment="1">
      <alignment/>
    </xf>
    <xf numFmtId="0" fontId="1" fillId="35" borderId="11" xfId="0" applyFont="1" applyFill="1" applyBorder="1" applyAlignment="1">
      <alignment horizontal="center"/>
    </xf>
    <xf numFmtId="0" fontId="1" fillId="34" borderId="27" xfId="0" applyFont="1" applyFill="1" applyBorder="1" applyAlignment="1">
      <alignment/>
    </xf>
    <xf numFmtId="0" fontId="1" fillId="34" borderId="28" xfId="0" applyFont="1" applyFill="1" applyBorder="1" applyAlignment="1">
      <alignment/>
    </xf>
    <xf numFmtId="0" fontId="1" fillId="34" borderId="29" xfId="0" applyFont="1" applyFill="1" applyBorder="1" applyAlignment="1">
      <alignment/>
    </xf>
    <xf numFmtId="0" fontId="1" fillId="35" borderId="30" xfId="0" applyFont="1" applyFill="1" applyBorder="1" applyAlignment="1">
      <alignment horizontal="center"/>
    </xf>
    <xf numFmtId="0" fontId="1" fillId="35" borderId="31" xfId="0" applyFont="1" applyFill="1" applyBorder="1" applyAlignment="1">
      <alignment horizontal="center"/>
    </xf>
    <xf numFmtId="0" fontId="1" fillId="35" borderId="32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33" xfId="0" applyFont="1" applyBorder="1" applyAlignment="1">
      <alignment/>
    </xf>
    <xf numFmtId="0" fontId="1" fillId="35" borderId="23" xfId="0" applyFont="1" applyFill="1" applyBorder="1" applyAlignment="1">
      <alignment horizontal="center"/>
    </xf>
    <xf numFmtId="0" fontId="1" fillId="35" borderId="25" xfId="0" applyFont="1" applyFill="1" applyBorder="1" applyAlignment="1">
      <alignment horizontal="center"/>
    </xf>
    <xf numFmtId="0" fontId="1" fillId="0" borderId="11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1" fillId="0" borderId="23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1" fillId="0" borderId="25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0" fillId="0" borderId="11" xfId="0" applyFill="1" applyBorder="1" applyAlignment="1" applyProtection="1">
      <alignment horizontal="left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1" xfId="0" applyFill="1" applyBorder="1" applyAlignment="1">
      <alignment horizontal="left"/>
    </xf>
    <xf numFmtId="0" fontId="0" fillId="0" borderId="11" xfId="0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 applyProtection="1">
      <alignment horizontal="left"/>
      <protection locked="0"/>
    </xf>
    <xf numFmtId="0" fontId="2" fillId="0" borderId="18" xfId="0" applyFont="1" applyFill="1" applyBorder="1" applyAlignment="1">
      <alignment/>
    </xf>
    <xf numFmtId="0" fontId="2" fillId="0" borderId="18" xfId="0" applyFont="1" applyFill="1" applyBorder="1" applyAlignment="1">
      <alignment horizontal="center"/>
    </xf>
    <xf numFmtId="0" fontId="0" fillId="0" borderId="14" xfId="0" applyFill="1" applyBorder="1" applyAlignment="1" applyProtection="1">
      <alignment horizontal="left"/>
      <protection locked="0"/>
    </xf>
    <xf numFmtId="0" fontId="0" fillId="0" borderId="14" xfId="0" applyFill="1" applyBorder="1" applyAlignment="1">
      <alignment horizontal="center"/>
    </xf>
    <xf numFmtId="0" fontId="0" fillId="0" borderId="14" xfId="0" applyFill="1" applyBorder="1" applyAlignment="1">
      <alignment horizontal="left"/>
    </xf>
    <xf numFmtId="0" fontId="0" fillId="0" borderId="23" xfId="0" applyFill="1" applyBorder="1" applyAlignment="1" applyProtection="1">
      <alignment horizontal="left"/>
      <protection locked="0"/>
    </xf>
    <xf numFmtId="0" fontId="0" fillId="0" borderId="23" xfId="0" applyFill="1" applyBorder="1" applyAlignment="1" applyProtection="1">
      <alignment horizontal="center"/>
      <protection locked="0"/>
    </xf>
    <xf numFmtId="0" fontId="0" fillId="0" borderId="23" xfId="0" applyFill="1" applyBorder="1" applyAlignment="1">
      <alignment horizontal="left"/>
    </xf>
    <xf numFmtId="0" fontId="0" fillId="0" borderId="30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31" xfId="0" applyFill="1" applyBorder="1" applyAlignment="1" applyProtection="1">
      <alignment horizontal="center"/>
      <protection locked="0"/>
    </xf>
    <xf numFmtId="0" fontId="0" fillId="0" borderId="25" xfId="0" applyFill="1" applyBorder="1" applyAlignment="1" applyProtection="1">
      <alignment horizontal="center"/>
      <protection locked="0"/>
    </xf>
    <xf numFmtId="0" fontId="0" fillId="0" borderId="25" xfId="0" applyFill="1" applyBorder="1" applyAlignment="1">
      <alignment horizontal="left"/>
    </xf>
    <xf numFmtId="0" fontId="0" fillId="0" borderId="25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Fill="1" applyBorder="1" applyAlignment="1" applyProtection="1">
      <alignment horizontal="left"/>
      <protection locked="0"/>
    </xf>
    <xf numFmtId="0" fontId="0" fillId="0" borderId="18" xfId="0" applyFill="1" applyBorder="1" applyAlignment="1">
      <alignment horizontal="center"/>
    </xf>
    <xf numFmtId="0" fontId="0" fillId="0" borderId="18" xfId="0" applyFill="1" applyBorder="1" applyAlignment="1" applyProtection="1">
      <alignment horizontal="center"/>
      <protection locked="0"/>
    </xf>
    <xf numFmtId="0" fontId="0" fillId="0" borderId="25" xfId="0" applyFill="1" applyBorder="1" applyAlignment="1" applyProtection="1">
      <alignment horizontal="left"/>
      <protection locked="0"/>
    </xf>
    <xf numFmtId="0" fontId="1" fillId="0" borderId="15" xfId="0" applyFont="1" applyBorder="1" applyAlignment="1">
      <alignment/>
    </xf>
    <xf numFmtId="0" fontId="0" fillId="0" borderId="14" xfId="0" applyFill="1" applyBorder="1" applyAlignment="1" applyProtection="1">
      <alignment horizontal="center"/>
      <protection locked="0"/>
    </xf>
    <xf numFmtId="0" fontId="2" fillId="0" borderId="25" xfId="0" applyFont="1" applyFill="1" applyBorder="1" applyAlignment="1">
      <alignment/>
    </xf>
    <xf numFmtId="0" fontId="2" fillId="0" borderId="25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0" fillId="0" borderId="18" xfId="0" applyFill="1" applyBorder="1" applyAlignment="1">
      <alignment horizontal="left"/>
    </xf>
    <xf numFmtId="0" fontId="1" fillId="0" borderId="11" xfId="0" applyFont="1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/>
      <protection locked="0"/>
    </xf>
    <xf numFmtId="0" fontId="0" fillId="0" borderId="30" xfId="0" applyFill="1" applyBorder="1" applyAlignment="1" applyProtection="1">
      <alignment horizontal="center"/>
      <protection locked="0"/>
    </xf>
    <xf numFmtId="0" fontId="0" fillId="0" borderId="11" xfId="0" applyFont="1" applyFill="1" applyBorder="1" applyAlignment="1" applyProtection="1">
      <alignment horizontal="left"/>
      <protection locked="0"/>
    </xf>
    <xf numFmtId="0" fontId="1" fillId="35" borderId="15" xfId="0" applyFont="1" applyFill="1" applyBorder="1" applyAlignment="1">
      <alignment horizontal="center"/>
    </xf>
    <xf numFmtId="0" fontId="1" fillId="35" borderId="14" xfId="0" applyFont="1" applyFill="1" applyBorder="1" applyAlignment="1">
      <alignment horizontal="center"/>
    </xf>
    <xf numFmtId="0" fontId="1" fillId="35" borderId="35" xfId="0" applyFont="1" applyFill="1" applyBorder="1" applyAlignment="1">
      <alignment horizontal="center"/>
    </xf>
    <xf numFmtId="0" fontId="0" fillId="0" borderId="36" xfId="0" applyBorder="1" applyAlignment="1">
      <alignment/>
    </xf>
    <xf numFmtId="0" fontId="0" fillId="33" borderId="37" xfId="0" applyFill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3" borderId="33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0" fillId="0" borderId="17" xfId="0" applyFill="1" applyBorder="1" applyAlignment="1">
      <alignment/>
    </xf>
    <xf numFmtId="0" fontId="1" fillId="34" borderId="38" xfId="0" applyFont="1" applyFill="1" applyBorder="1" applyAlignment="1">
      <alignment/>
    </xf>
    <xf numFmtId="0" fontId="1" fillId="35" borderId="18" xfId="0" applyFont="1" applyFill="1" applyBorder="1" applyAlignment="1">
      <alignment horizontal="center"/>
    </xf>
    <xf numFmtId="0" fontId="1" fillId="35" borderId="39" xfId="0" applyFont="1" applyFill="1" applyBorder="1" applyAlignment="1">
      <alignment horizontal="center"/>
    </xf>
    <xf numFmtId="0" fontId="0" fillId="0" borderId="22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35" borderId="23" xfId="0" applyFill="1" applyBorder="1" applyAlignment="1">
      <alignment horizontal="center" wrapText="1"/>
    </xf>
    <xf numFmtId="0" fontId="0" fillId="35" borderId="25" xfId="0" applyFill="1" applyBorder="1" applyAlignment="1">
      <alignment horizontal="center" wrapText="1"/>
    </xf>
    <xf numFmtId="0" fontId="0" fillId="35" borderId="30" xfId="0" applyFill="1" applyBorder="1" applyAlignment="1">
      <alignment horizontal="center" wrapText="1"/>
    </xf>
    <xf numFmtId="0" fontId="0" fillId="35" borderId="32" xfId="0" applyFill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34" borderId="28" xfId="0" applyFill="1" applyBorder="1" applyAlignment="1">
      <alignment horizontal="center"/>
    </xf>
    <xf numFmtId="0" fontId="0" fillId="34" borderId="29" xfId="0" applyFill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35" borderId="20" xfId="0" applyFill="1" applyBorder="1" applyAlignment="1">
      <alignment horizontal="center"/>
    </xf>
    <xf numFmtId="0" fontId="0" fillId="35" borderId="42" xfId="0" applyFill="1" applyBorder="1" applyAlignment="1">
      <alignment horizontal="center"/>
    </xf>
    <xf numFmtId="0" fontId="0" fillId="34" borderId="21" xfId="0" applyFill="1" applyBorder="1" applyAlignment="1">
      <alignment horizontal="center"/>
    </xf>
    <xf numFmtId="0" fontId="0" fillId="34" borderId="33" xfId="0" applyFill="1" applyBorder="1" applyAlignment="1">
      <alignment horizontal="center"/>
    </xf>
    <xf numFmtId="0" fontId="2" fillId="0" borderId="23" xfId="0" applyFont="1" applyFill="1" applyBorder="1" applyAlignment="1">
      <alignment wrapText="1"/>
    </xf>
    <xf numFmtId="0" fontId="2" fillId="0" borderId="25" xfId="0" applyFont="1" applyFill="1" applyBorder="1" applyAlignment="1">
      <alignment wrapText="1"/>
    </xf>
    <xf numFmtId="0" fontId="3" fillId="0" borderId="23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2" fillId="0" borderId="22" xfId="0" applyFont="1" applyFill="1" applyBorder="1" applyAlignment="1">
      <alignment wrapText="1"/>
    </xf>
    <xf numFmtId="0" fontId="2" fillId="0" borderId="24" xfId="0" applyFont="1" applyFill="1" applyBorder="1" applyAlignment="1">
      <alignment wrapText="1"/>
    </xf>
    <xf numFmtId="0" fontId="2" fillId="0" borderId="23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0" fillId="34" borderId="38" xfId="0" applyFill="1" applyBorder="1" applyAlignment="1">
      <alignment horizontal="center"/>
    </xf>
    <xf numFmtId="0" fontId="2" fillId="0" borderId="11" xfId="0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0" fillId="35" borderId="21" xfId="0" applyFill="1" applyBorder="1" applyAlignment="1">
      <alignment horizontal="center"/>
    </xf>
    <xf numFmtId="0" fontId="0" fillId="35" borderId="33" xfId="0" applyFill="1" applyBorder="1" applyAlignment="1">
      <alignment horizontal="center"/>
    </xf>
    <xf numFmtId="0" fontId="3" fillId="0" borderId="23" xfId="0" applyFont="1" applyFill="1" applyBorder="1" applyAlignment="1">
      <alignment/>
    </xf>
    <xf numFmtId="0" fontId="3" fillId="0" borderId="30" xfId="0" applyFont="1" applyFill="1" applyBorder="1" applyAlignment="1">
      <alignment/>
    </xf>
    <xf numFmtId="0" fontId="2" fillId="0" borderId="22" xfId="0" applyFont="1" applyFill="1" applyBorder="1" applyAlignment="1">
      <alignment vertical="center" wrapText="1"/>
    </xf>
    <xf numFmtId="0" fontId="2" fillId="0" borderId="24" xfId="0" applyFont="1" applyFill="1" applyBorder="1" applyAlignment="1">
      <alignment vertical="center" wrapText="1"/>
    </xf>
    <xf numFmtId="0" fontId="2" fillId="0" borderId="23" xfId="0" applyFont="1" applyFill="1" applyBorder="1" applyAlignment="1">
      <alignment vertical="center" wrapText="1"/>
    </xf>
    <xf numFmtId="0" fontId="2" fillId="0" borderId="25" xfId="0" applyFont="1" applyFill="1" applyBorder="1" applyAlignment="1">
      <alignment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4"/>
  <sheetViews>
    <sheetView zoomScale="75" zoomScaleNormal="75" zoomScalePageLayoutView="0" workbookViewId="0" topLeftCell="A1">
      <selection activeCell="AF22" sqref="AF22"/>
    </sheetView>
  </sheetViews>
  <sheetFormatPr defaultColWidth="9.00390625" defaultRowHeight="12.75"/>
  <cols>
    <col min="1" max="1" width="5.625" style="0" customWidth="1"/>
    <col min="2" max="2" width="6.75390625" style="0" bestFit="1" customWidth="1"/>
    <col min="3" max="3" width="5.75390625" style="0" bestFit="1" customWidth="1"/>
    <col min="4" max="4" width="5.75390625" style="0" customWidth="1"/>
    <col min="5" max="5" width="5.25390625" style="0" bestFit="1" customWidth="1"/>
    <col min="6" max="6" width="6.00390625" style="0" bestFit="1" customWidth="1"/>
    <col min="7" max="7" width="8.00390625" style="0" bestFit="1" customWidth="1"/>
    <col min="8" max="8" width="5.75390625" style="0" bestFit="1" customWidth="1"/>
    <col min="9" max="9" width="6.75390625" style="0" bestFit="1" customWidth="1"/>
    <col min="10" max="10" width="5.75390625" style="0" bestFit="1" customWidth="1"/>
    <col min="11" max="11" width="5.25390625" style="0" bestFit="1" customWidth="1"/>
    <col min="12" max="12" width="6.00390625" style="0" bestFit="1" customWidth="1"/>
    <col min="13" max="13" width="7.25390625" style="0" bestFit="1" customWidth="1"/>
    <col min="14" max="14" width="5.75390625" style="0" bestFit="1" customWidth="1"/>
    <col min="15" max="16" width="6.75390625" style="0" bestFit="1" customWidth="1"/>
    <col min="17" max="18" width="6.75390625" style="0" customWidth="1"/>
    <col min="19" max="19" width="5.25390625" style="0" bestFit="1" customWidth="1"/>
    <col min="20" max="20" width="6.00390625" style="0" bestFit="1" customWidth="1"/>
    <col min="21" max="21" width="7.25390625" style="0" bestFit="1" customWidth="1"/>
    <col min="22" max="24" width="6.75390625" style="0" bestFit="1" customWidth="1"/>
    <col min="25" max="25" width="5.25390625" style="0" bestFit="1" customWidth="1"/>
    <col min="26" max="26" width="6.00390625" style="0" bestFit="1" customWidth="1"/>
    <col min="27" max="27" width="7.25390625" style="0" bestFit="1" customWidth="1"/>
    <col min="29" max="30" width="9.125" style="44" customWidth="1"/>
  </cols>
  <sheetData>
    <row r="1" spans="1:30" ht="13.5" thickBot="1">
      <c r="A1" s="128" t="s">
        <v>0</v>
      </c>
      <c r="B1" s="130" t="s">
        <v>1</v>
      </c>
      <c r="C1" s="131"/>
      <c r="D1" s="131"/>
      <c r="E1" s="131"/>
      <c r="F1" s="131"/>
      <c r="G1" s="135"/>
      <c r="H1" s="130" t="s">
        <v>2</v>
      </c>
      <c r="I1" s="131"/>
      <c r="J1" s="131"/>
      <c r="K1" s="131"/>
      <c r="L1" s="131"/>
      <c r="M1" s="136"/>
      <c r="N1" s="130" t="s">
        <v>3</v>
      </c>
      <c r="O1" s="131"/>
      <c r="P1" s="131"/>
      <c r="Q1" s="131"/>
      <c r="R1" s="131"/>
      <c r="S1" s="131"/>
      <c r="T1" s="131"/>
      <c r="U1" s="136"/>
      <c r="V1" s="130" t="s">
        <v>4</v>
      </c>
      <c r="W1" s="131"/>
      <c r="X1" s="131"/>
      <c r="Y1" s="131"/>
      <c r="Z1" s="131"/>
      <c r="AA1" s="132"/>
      <c r="AB1" s="133" t="s">
        <v>9</v>
      </c>
      <c r="AC1" s="124" t="s">
        <v>316</v>
      </c>
      <c r="AD1" s="126" t="s">
        <v>82</v>
      </c>
    </row>
    <row r="2" spans="1:30" ht="13.5" thickBot="1">
      <c r="A2" s="129"/>
      <c r="B2" s="33" t="s">
        <v>7</v>
      </c>
      <c r="C2" s="34" t="s">
        <v>29</v>
      </c>
      <c r="D2" s="34" t="s">
        <v>31</v>
      </c>
      <c r="E2" s="34" t="s">
        <v>5</v>
      </c>
      <c r="F2" s="108" t="s">
        <v>6</v>
      </c>
      <c r="G2" s="109" t="s">
        <v>9</v>
      </c>
      <c r="H2" s="33" t="s">
        <v>32</v>
      </c>
      <c r="I2" s="34" t="s">
        <v>8</v>
      </c>
      <c r="J2" s="34" t="s">
        <v>30</v>
      </c>
      <c r="K2" s="34" t="s">
        <v>5</v>
      </c>
      <c r="L2" s="34" t="s">
        <v>6</v>
      </c>
      <c r="M2" s="109" t="s">
        <v>9</v>
      </c>
      <c r="N2" s="33" t="s">
        <v>7</v>
      </c>
      <c r="O2" s="34" t="s">
        <v>8</v>
      </c>
      <c r="P2" s="34" t="s">
        <v>33</v>
      </c>
      <c r="Q2" s="34" t="s">
        <v>34</v>
      </c>
      <c r="R2" s="34" t="s">
        <v>35</v>
      </c>
      <c r="S2" s="34" t="s">
        <v>5</v>
      </c>
      <c r="T2" s="34" t="s">
        <v>6</v>
      </c>
      <c r="U2" s="109" t="s">
        <v>9</v>
      </c>
      <c r="V2" s="33" t="s">
        <v>36</v>
      </c>
      <c r="W2" s="34" t="s">
        <v>37</v>
      </c>
      <c r="X2" s="34" t="s">
        <v>38</v>
      </c>
      <c r="Y2" s="34" t="s">
        <v>5</v>
      </c>
      <c r="Z2" s="34" t="s">
        <v>6</v>
      </c>
      <c r="AA2" s="109" t="s">
        <v>9</v>
      </c>
      <c r="AB2" s="134"/>
      <c r="AC2" s="125"/>
      <c r="AD2" s="127"/>
    </row>
    <row r="3" spans="1:30" s="8" customFormat="1" ht="12.75">
      <c r="A3" s="95" t="s">
        <v>10</v>
      </c>
      <c r="B3" s="9">
        <v>2</v>
      </c>
      <c r="C3" s="10">
        <v>5</v>
      </c>
      <c r="D3" s="10">
        <v>9</v>
      </c>
      <c r="E3" s="10">
        <v>1.1</v>
      </c>
      <c r="F3" s="10">
        <v>1.1</v>
      </c>
      <c r="G3" s="11">
        <f>SUM(B3:D3)*E3*F3</f>
        <v>19.360000000000003</v>
      </c>
      <c r="H3" s="52">
        <v>9</v>
      </c>
      <c r="I3" s="53">
        <v>0</v>
      </c>
      <c r="J3" s="53">
        <v>0</v>
      </c>
      <c r="K3" s="66">
        <v>1</v>
      </c>
      <c r="L3" s="66">
        <v>1</v>
      </c>
      <c r="M3" s="11">
        <f aca="true" t="shared" si="0" ref="M3:M22">SUM(H3:J3)*K3*L3</f>
        <v>9</v>
      </c>
      <c r="N3" s="61">
        <v>5</v>
      </c>
      <c r="O3" s="62">
        <v>10</v>
      </c>
      <c r="P3" s="62">
        <v>3</v>
      </c>
      <c r="Q3" s="62">
        <v>0</v>
      </c>
      <c r="R3" s="62">
        <v>0</v>
      </c>
      <c r="S3" s="66">
        <v>1</v>
      </c>
      <c r="T3" s="66">
        <v>1</v>
      </c>
      <c r="U3" s="11">
        <f>SUM(N3:R3)*S3*T3</f>
        <v>18</v>
      </c>
      <c r="V3" s="9">
        <v>0</v>
      </c>
      <c r="W3" s="10">
        <v>0</v>
      </c>
      <c r="X3" s="10">
        <v>0</v>
      </c>
      <c r="Y3" s="10">
        <v>1</v>
      </c>
      <c r="Z3" s="10">
        <v>1</v>
      </c>
      <c r="AA3" s="11">
        <f aca="true" t="shared" si="1" ref="AA3:AA22">SUM(V3:X3)*Y3*Z3</f>
        <v>0</v>
      </c>
      <c r="AB3" s="38">
        <f aca="true" t="shared" si="2" ref="AB3:AB22">G3+M3+U3+AA3</f>
        <v>46.36</v>
      </c>
      <c r="AC3" s="106">
        <f>RANK(AB3,$AB$3:$AB$64)</f>
        <v>48</v>
      </c>
      <c r="AD3" s="107">
        <f>RANK(AB3,$AB$3:$AB$30)</f>
        <v>18</v>
      </c>
    </row>
    <row r="4" spans="1:30" s="8" customFormat="1" ht="12.75">
      <c r="A4" s="3" t="s">
        <v>11</v>
      </c>
      <c r="B4" s="5">
        <v>3</v>
      </c>
      <c r="C4" s="4">
        <v>4</v>
      </c>
      <c r="D4" s="4">
        <v>0</v>
      </c>
      <c r="E4" s="4">
        <v>1.2</v>
      </c>
      <c r="F4" s="4">
        <v>1</v>
      </c>
      <c r="G4" s="6">
        <f aca="true" t="shared" si="3" ref="G4:G22">SUM(B4:D4)*E4*F4</f>
        <v>8.4</v>
      </c>
      <c r="H4" s="49">
        <v>10</v>
      </c>
      <c r="I4" s="50">
        <v>0</v>
      </c>
      <c r="J4" s="50">
        <v>0</v>
      </c>
      <c r="K4" s="51">
        <v>1</v>
      </c>
      <c r="L4" s="51">
        <v>1</v>
      </c>
      <c r="M4" s="6">
        <f t="shared" si="0"/>
        <v>10</v>
      </c>
      <c r="N4" s="59">
        <v>0</v>
      </c>
      <c r="O4" s="60">
        <v>8</v>
      </c>
      <c r="P4" s="60">
        <v>0</v>
      </c>
      <c r="Q4" s="60">
        <v>0</v>
      </c>
      <c r="R4" s="60">
        <v>0</v>
      </c>
      <c r="S4" s="51">
        <v>1.1</v>
      </c>
      <c r="T4" s="51">
        <v>1</v>
      </c>
      <c r="U4" s="6">
        <f aca="true" t="shared" si="4" ref="U4:U22">SUM(N4:R4)*S4*T4</f>
        <v>8.8</v>
      </c>
      <c r="V4" s="5">
        <v>0</v>
      </c>
      <c r="W4" s="4">
        <v>0</v>
      </c>
      <c r="X4" s="4">
        <v>0</v>
      </c>
      <c r="Y4" s="4">
        <v>1</v>
      </c>
      <c r="Z4" s="4">
        <v>1</v>
      </c>
      <c r="AA4" s="6">
        <f t="shared" si="1"/>
        <v>0</v>
      </c>
      <c r="AB4" s="36">
        <f t="shared" si="2"/>
        <v>27.2</v>
      </c>
      <c r="AC4" s="37">
        <f aca="true" t="shared" si="5" ref="AC4:AC64">RANK(AB4,$AB$3:$AB$64)</f>
        <v>56</v>
      </c>
      <c r="AD4" s="42">
        <f aca="true" t="shared" si="6" ref="AD4:AD30">RANK(AB4,$AB$3:$AB$30)</f>
        <v>24</v>
      </c>
    </row>
    <row r="5" spans="1:30" s="8" customFormat="1" ht="12.75">
      <c r="A5" s="3" t="s">
        <v>12</v>
      </c>
      <c r="B5" s="5">
        <v>4</v>
      </c>
      <c r="C5" s="4">
        <v>5</v>
      </c>
      <c r="D5" s="4">
        <v>8</v>
      </c>
      <c r="E5" s="4">
        <v>1.3</v>
      </c>
      <c r="F5" s="4">
        <v>1.4</v>
      </c>
      <c r="G5" s="6">
        <f t="shared" si="3"/>
        <v>30.94</v>
      </c>
      <c r="H5" s="49">
        <v>10</v>
      </c>
      <c r="I5" s="50">
        <v>8</v>
      </c>
      <c r="J5" s="50">
        <v>5</v>
      </c>
      <c r="K5" s="51">
        <v>1.3</v>
      </c>
      <c r="L5" s="51">
        <v>1.4</v>
      </c>
      <c r="M5" s="6">
        <f t="shared" si="0"/>
        <v>41.86</v>
      </c>
      <c r="N5" s="59">
        <v>5</v>
      </c>
      <c r="O5" s="60">
        <v>9</v>
      </c>
      <c r="P5" s="60">
        <v>4</v>
      </c>
      <c r="Q5" s="60">
        <v>3</v>
      </c>
      <c r="R5" s="60">
        <v>0</v>
      </c>
      <c r="S5" s="51">
        <v>1.1</v>
      </c>
      <c r="T5" s="51">
        <v>1.2</v>
      </c>
      <c r="U5" s="6">
        <f t="shared" si="4"/>
        <v>27.720000000000002</v>
      </c>
      <c r="V5" s="5">
        <v>10</v>
      </c>
      <c r="W5" s="4">
        <v>0</v>
      </c>
      <c r="X5" s="4">
        <v>0</v>
      </c>
      <c r="Y5" s="4">
        <v>1.1</v>
      </c>
      <c r="Z5" s="4">
        <v>1.1</v>
      </c>
      <c r="AA5" s="6">
        <f t="shared" si="1"/>
        <v>12.100000000000001</v>
      </c>
      <c r="AB5" s="36">
        <f t="shared" si="2"/>
        <v>112.62</v>
      </c>
      <c r="AC5" s="37">
        <f t="shared" si="5"/>
        <v>21</v>
      </c>
      <c r="AD5" s="42">
        <f t="shared" si="6"/>
        <v>6</v>
      </c>
    </row>
    <row r="6" spans="1:30" s="8" customFormat="1" ht="12.75">
      <c r="A6" s="3" t="s">
        <v>13</v>
      </c>
      <c r="B6" s="5">
        <v>5</v>
      </c>
      <c r="C6" s="4">
        <v>5</v>
      </c>
      <c r="D6" s="4">
        <v>8</v>
      </c>
      <c r="E6" s="4">
        <v>1.6</v>
      </c>
      <c r="F6" s="4">
        <v>1.6</v>
      </c>
      <c r="G6" s="6">
        <f t="shared" si="3"/>
        <v>46.080000000000005</v>
      </c>
      <c r="H6" s="49">
        <v>9</v>
      </c>
      <c r="I6" s="50">
        <v>8</v>
      </c>
      <c r="J6" s="50">
        <v>2</v>
      </c>
      <c r="K6" s="51">
        <v>1.2</v>
      </c>
      <c r="L6" s="51">
        <v>1.3</v>
      </c>
      <c r="M6" s="6">
        <f t="shared" si="0"/>
        <v>29.64</v>
      </c>
      <c r="N6" s="59">
        <v>4</v>
      </c>
      <c r="O6" s="60">
        <v>8</v>
      </c>
      <c r="P6" s="60">
        <v>0</v>
      </c>
      <c r="Q6" s="60">
        <v>9</v>
      </c>
      <c r="R6" s="60">
        <v>0</v>
      </c>
      <c r="S6" s="51">
        <v>1.2</v>
      </c>
      <c r="T6" s="51">
        <v>1.2</v>
      </c>
      <c r="U6" s="6">
        <f t="shared" si="4"/>
        <v>30.24</v>
      </c>
      <c r="V6" s="5">
        <v>0</v>
      </c>
      <c r="W6" s="4">
        <v>0</v>
      </c>
      <c r="X6" s="4">
        <v>0</v>
      </c>
      <c r="Y6" s="4">
        <v>1</v>
      </c>
      <c r="Z6" s="4">
        <v>1</v>
      </c>
      <c r="AA6" s="6">
        <f t="shared" si="1"/>
        <v>0</v>
      </c>
      <c r="AB6" s="36">
        <f t="shared" si="2"/>
        <v>105.96</v>
      </c>
      <c r="AC6" s="37">
        <f t="shared" si="5"/>
        <v>24</v>
      </c>
      <c r="AD6" s="42">
        <f t="shared" si="6"/>
        <v>8</v>
      </c>
    </row>
    <row r="7" spans="1:30" s="8" customFormat="1" ht="12.75">
      <c r="A7" s="3" t="s">
        <v>14</v>
      </c>
      <c r="B7" s="5">
        <v>5</v>
      </c>
      <c r="C7" s="4">
        <v>5</v>
      </c>
      <c r="D7" s="4">
        <v>9</v>
      </c>
      <c r="E7" s="4">
        <v>1.5</v>
      </c>
      <c r="F7" s="4">
        <v>1.5</v>
      </c>
      <c r="G7" s="6">
        <f t="shared" si="3"/>
        <v>42.75</v>
      </c>
      <c r="H7" s="49">
        <v>10</v>
      </c>
      <c r="I7" s="50">
        <v>9</v>
      </c>
      <c r="J7" s="50">
        <v>0</v>
      </c>
      <c r="K7" s="51">
        <v>1.1</v>
      </c>
      <c r="L7" s="51">
        <v>1.1</v>
      </c>
      <c r="M7" s="6">
        <f t="shared" si="0"/>
        <v>22.990000000000006</v>
      </c>
      <c r="N7" s="59">
        <v>5</v>
      </c>
      <c r="O7" s="60">
        <v>9</v>
      </c>
      <c r="P7" s="60">
        <v>0</v>
      </c>
      <c r="Q7" s="60">
        <v>3</v>
      </c>
      <c r="R7" s="60">
        <v>0</v>
      </c>
      <c r="S7" s="51">
        <v>1.2</v>
      </c>
      <c r="T7" s="51">
        <v>1.2</v>
      </c>
      <c r="U7" s="6">
        <f t="shared" si="4"/>
        <v>24.479999999999997</v>
      </c>
      <c r="V7" s="5">
        <v>10</v>
      </c>
      <c r="W7" s="4">
        <v>0</v>
      </c>
      <c r="X7" s="4">
        <v>0</v>
      </c>
      <c r="Y7" s="4">
        <v>1.1</v>
      </c>
      <c r="Z7" s="4">
        <v>1.2</v>
      </c>
      <c r="AA7" s="6">
        <f t="shared" si="1"/>
        <v>13.2</v>
      </c>
      <c r="AB7" s="36">
        <f t="shared" si="2"/>
        <v>103.42</v>
      </c>
      <c r="AC7" s="37">
        <f t="shared" si="5"/>
        <v>26</v>
      </c>
      <c r="AD7" s="42">
        <f t="shared" si="6"/>
        <v>10</v>
      </c>
    </row>
    <row r="8" spans="1:30" s="8" customFormat="1" ht="12.75">
      <c r="A8" s="3" t="s">
        <v>15</v>
      </c>
      <c r="B8" s="5">
        <v>4</v>
      </c>
      <c r="C8" s="4">
        <v>5</v>
      </c>
      <c r="D8" s="4">
        <v>10</v>
      </c>
      <c r="E8" s="4">
        <v>1.7</v>
      </c>
      <c r="F8" s="4">
        <v>1.5</v>
      </c>
      <c r="G8" s="6">
        <f t="shared" si="3"/>
        <v>48.449999999999996</v>
      </c>
      <c r="H8" s="49">
        <v>9</v>
      </c>
      <c r="I8" s="50">
        <v>10</v>
      </c>
      <c r="J8" s="50">
        <v>13</v>
      </c>
      <c r="K8" s="51">
        <v>1.2</v>
      </c>
      <c r="L8" s="51">
        <v>1.2</v>
      </c>
      <c r="M8" s="6">
        <f t="shared" si="0"/>
        <v>46.08</v>
      </c>
      <c r="N8" s="59">
        <v>5</v>
      </c>
      <c r="O8" s="60">
        <v>10</v>
      </c>
      <c r="P8" s="60">
        <v>0</v>
      </c>
      <c r="Q8" s="60">
        <v>9</v>
      </c>
      <c r="R8" s="60">
        <v>0</v>
      </c>
      <c r="S8" s="51">
        <v>1.4</v>
      </c>
      <c r="T8" s="51">
        <v>1.1</v>
      </c>
      <c r="U8" s="6">
        <f t="shared" si="4"/>
        <v>36.959999999999994</v>
      </c>
      <c r="V8" s="5">
        <v>14</v>
      </c>
      <c r="W8" s="4">
        <v>4</v>
      </c>
      <c r="X8" s="4">
        <v>0</v>
      </c>
      <c r="Y8" s="4">
        <v>1.1</v>
      </c>
      <c r="Z8" s="4">
        <v>1.3</v>
      </c>
      <c r="AA8" s="6">
        <f t="shared" si="1"/>
        <v>25.740000000000002</v>
      </c>
      <c r="AB8" s="36">
        <f t="shared" si="2"/>
        <v>157.23000000000002</v>
      </c>
      <c r="AC8" s="37">
        <f t="shared" si="5"/>
        <v>13</v>
      </c>
      <c r="AD8" s="42">
        <f t="shared" si="6"/>
        <v>1</v>
      </c>
    </row>
    <row r="9" spans="1:30" s="8" customFormat="1" ht="12.75">
      <c r="A9" s="3" t="s">
        <v>16</v>
      </c>
      <c r="B9" s="5">
        <v>4</v>
      </c>
      <c r="C9" s="4">
        <v>5</v>
      </c>
      <c r="D9" s="4">
        <v>10</v>
      </c>
      <c r="E9" s="4">
        <v>1.6</v>
      </c>
      <c r="F9" s="4">
        <v>1.7</v>
      </c>
      <c r="G9" s="6">
        <f t="shared" si="3"/>
        <v>51.68</v>
      </c>
      <c r="H9" s="49">
        <v>9</v>
      </c>
      <c r="I9" s="50">
        <v>5</v>
      </c>
      <c r="J9" s="50">
        <v>14</v>
      </c>
      <c r="K9" s="51">
        <v>1.4</v>
      </c>
      <c r="L9" s="51">
        <v>1.5</v>
      </c>
      <c r="M9" s="6">
        <f t="shared" si="0"/>
        <v>58.8</v>
      </c>
      <c r="N9" s="59">
        <v>5</v>
      </c>
      <c r="O9" s="60">
        <v>0</v>
      </c>
      <c r="P9" s="60">
        <v>0</v>
      </c>
      <c r="Q9" s="60">
        <v>0</v>
      </c>
      <c r="R9" s="60">
        <v>0</v>
      </c>
      <c r="S9" s="51">
        <v>1.2</v>
      </c>
      <c r="T9" s="51">
        <v>1.2</v>
      </c>
      <c r="U9" s="6">
        <f t="shared" si="4"/>
        <v>7.199999999999999</v>
      </c>
      <c r="V9" s="5">
        <v>9</v>
      </c>
      <c r="W9" s="4">
        <v>0</v>
      </c>
      <c r="X9" s="4">
        <v>0</v>
      </c>
      <c r="Y9" s="4">
        <v>1.2</v>
      </c>
      <c r="Z9" s="4">
        <v>1.1</v>
      </c>
      <c r="AA9" s="6">
        <f t="shared" si="1"/>
        <v>11.879999999999999</v>
      </c>
      <c r="AB9" s="36">
        <f t="shared" si="2"/>
        <v>129.56</v>
      </c>
      <c r="AC9" s="37">
        <f t="shared" si="5"/>
        <v>19</v>
      </c>
      <c r="AD9" s="42">
        <f t="shared" si="6"/>
        <v>4</v>
      </c>
    </row>
    <row r="10" spans="1:30" s="8" customFormat="1" ht="12.75">
      <c r="A10" s="3" t="s">
        <v>17</v>
      </c>
      <c r="B10" s="5">
        <v>4</v>
      </c>
      <c r="C10" s="4">
        <v>5</v>
      </c>
      <c r="D10" s="4">
        <v>9</v>
      </c>
      <c r="E10" s="4">
        <v>1.7</v>
      </c>
      <c r="F10" s="4">
        <v>1.7</v>
      </c>
      <c r="G10" s="6">
        <f t="shared" si="3"/>
        <v>52.019999999999996</v>
      </c>
      <c r="H10" s="49">
        <v>10</v>
      </c>
      <c r="I10" s="50">
        <v>9</v>
      </c>
      <c r="J10" s="50">
        <v>6</v>
      </c>
      <c r="K10" s="51">
        <v>1.5</v>
      </c>
      <c r="L10" s="51">
        <v>1.6</v>
      </c>
      <c r="M10" s="6">
        <f t="shared" si="0"/>
        <v>60</v>
      </c>
      <c r="N10" s="59">
        <v>0</v>
      </c>
      <c r="O10" s="60">
        <v>0</v>
      </c>
      <c r="P10" s="60">
        <v>0</v>
      </c>
      <c r="Q10" s="60">
        <v>0</v>
      </c>
      <c r="R10" s="60">
        <v>0</v>
      </c>
      <c r="S10" s="51">
        <v>1</v>
      </c>
      <c r="T10" s="51">
        <v>1</v>
      </c>
      <c r="U10" s="6">
        <f t="shared" si="4"/>
        <v>0</v>
      </c>
      <c r="V10" s="5">
        <v>0</v>
      </c>
      <c r="W10" s="4">
        <v>0</v>
      </c>
      <c r="X10" s="4">
        <v>0</v>
      </c>
      <c r="Y10" s="4">
        <v>1</v>
      </c>
      <c r="Z10" s="4">
        <v>1</v>
      </c>
      <c r="AA10" s="6">
        <f t="shared" si="1"/>
        <v>0</v>
      </c>
      <c r="AB10" s="36">
        <f t="shared" si="2"/>
        <v>112.02</v>
      </c>
      <c r="AC10" s="37">
        <f t="shared" si="5"/>
        <v>23</v>
      </c>
      <c r="AD10" s="42">
        <f t="shared" si="6"/>
        <v>7</v>
      </c>
    </row>
    <row r="11" spans="1:30" s="8" customFormat="1" ht="12.75">
      <c r="A11" s="3" t="s">
        <v>18</v>
      </c>
      <c r="B11" s="5">
        <v>5</v>
      </c>
      <c r="C11" s="4">
        <v>5</v>
      </c>
      <c r="D11" s="4">
        <v>9</v>
      </c>
      <c r="E11" s="4">
        <v>1.2</v>
      </c>
      <c r="F11" s="4">
        <v>1.6</v>
      </c>
      <c r="G11" s="6">
        <f t="shared" si="3"/>
        <v>36.480000000000004</v>
      </c>
      <c r="H11" s="49">
        <v>10</v>
      </c>
      <c r="I11" s="50">
        <v>9</v>
      </c>
      <c r="J11" s="50">
        <v>0</v>
      </c>
      <c r="K11" s="51">
        <v>1.1</v>
      </c>
      <c r="L11" s="51">
        <v>1.3</v>
      </c>
      <c r="M11" s="6">
        <f t="shared" si="0"/>
        <v>27.170000000000005</v>
      </c>
      <c r="N11" s="59">
        <v>4</v>
      </c>
      <c r="O11" s="60">
        <v>0</v>
      </c>
      <c r="P11" s="60">
        <v>0</v>
      </c>
      <c r="Q11" s="60">
        <v>0</v>
      </c>
      <c r="R11" s="60">
        <v>0</v>
      </c>
      <c r="S11" s="51">
        <v>1.2</v>
      </c>
      <c r="T11" s="51">
        <v>1.2</v>
      </c>
      <c r="U11" s="6">
        <f t="shared" si="4"/>
        <v>5.76</v>
      </c>
      <c r="V11" s="5">
        <v>0</v>
      </c>
      <c r="W11" s="4">
        <v>0</v>
      </c>
      <c r="X11" s="4">
        <v>0</v>
      </c>
      <c r="Y11" s="4">
        <v>1</v>
      </c>
      <c r="Z11" s="4">
        <v>1</v>
      </c>
      <c r="AA11" s="6">
        <f t="shared" si="1"/>
        <v>0</v>
      </c>
      <c r="AB11" s="36">
        <f t="shared" si="2"/>
        <v>69.41000000000001</v>
      </c>
      <c r="AC11" s="37">
        <f t="shared" si="5"/>
        <v>38</v>
      </c>
      <c r="AD11" s="42">
        <f t="shared" si="6"/>
        <v>15</v>
      </c>
    </row>
    <row r="12" spans="1:30" s="8" customFormat="1" ht="12.75">
      <c r="A12" s="3" t="s">
        <v>19</v>
      </c>
      <c r="B12" s="5">
        <v>3</v>
      </c>
      <c r="C12" s="4">
        <v>5</v>
      </c>
      <c r="D12" s="4">
        <v>3</v>
      </c>
      <c r="E12" s="4">
        <v>1.1</v>
      </c>
      <c r="F12" s="4">
        <v>1.1</v>
      </c>
      <c r="G12" s="6">
        <f t="shared" si="3"/>
        <v>13.310000000000002</v>
      </c>
      <c r="H12" s="49">
        <v>0</v>
      </c>
      <c r="I12" s="50">
        <v>0</v>
      </c>
      <c r="J12" s="50">
        <v>0</v>
      </c>
      <c r="K12" s="51">
        <v>1</v>
      </c>
      <c r="L12" s="51">
        <v>1</v>
      </c>
      <c r="M12" s="6">
        <f t="shared" si="0"/>
        <v>0</v>
      </c>
      <c r="N12" s="59">
        <v>5</v>
      </c>
      <c r="O12" s="60">
        <v>2</v>
      </c>
      <c r="P12" s="60">
        <v>0</v>
      </c>
      <c r="Q12" s="60">
        <v>0</v>
      </c>
      <c r="R12" s="60">
        <v>0</v>
      </c>
      <c r="S12" s="51">
        <v>1.1</v>
      </c>
      <c r="T12" s="51">
        <v>1.1</v>
      </c>
      <c r="U12" s="6">
        <f t="shared" si="4"/>
        <v>8.470000000000002</v>
      </c>
      <c r="V12" s="5">
        <v>0</v>
      </c>
      <c r="W12" s="4">
        <v>0</v>
      </c>
      <c r="X12" s="4">
        <v>0</v>
      </c>
      <c r="Y12" s="4">
        <v>1</v>
      </c>
      <c r="Z12" s="4">
        <v>1</v>
      </c>
      <c r="AA12" s="6">
        <f t="shared" si="1"/>
        <v>0</v>
      </c>
      <c r="AB12" s="36">
        <f t="shared" si="2"/>
        <v>21.780000000000005</v>
      </c>
      <c r="AC12" s="37">
        <f t="shared" si="5"/>
        <v>59</v>
      </c>
      <c r="AD12" s="42">
        <f t="shared" si="6"/>
        <v>26</v>
      </c>
    </row>
    <row r="13" spans="1:30" s="8" customFormat="1" ht="12.75">
      <c r="A13" s="3" t="s">
        <v>39</v>
      </c>
      <c r="B13" s="5">
        <v>3</v>
      </c>
      <c r="C13" s="4">
        <v>4</v>
      </c>
      <c r="D13" s="4">
        <v>2</v>
      </c>
      <c r="E13" s="4">
        <v>1.3</v>
      </c>
      <c r="F13" s="4">
        <v>1.4</v>
      </c>
      <c r="G13" s="6">
        <f t="shared" si="3"/>
        <v>16.38</v>
      </c>
      <c r="H13" s="49">
        <v>9</v>
      </c>
      <c r="I13" s="50">
        <v>0</v>
      </c>
      <c r="J13" s="50">
        <v>0</v>
      </c>
      <c r="K13" s="51">
        <v>1.1</v>
      </c>
      <c r="L13" s="51">
        <v>1</v>
      </c>
      <c r="M13" s="6">
        <f t="shared" si="0"/>
        <v>9.9</v>
      </c>
      <c r="N13" s="59">
        <v>5</v>
      </c>
      <c r="O13" s="60">
        <v>0</v>
      </c>
      <c r="P13" s="60">
        <v>0</v>
      </c>
      <c r="Q13" s="60">
        <v>0</v>
      </c>
      <c r="R13" s="60">
        <v>0</v>
      </c>
      <c r="S13" s="51">
        <v>1</v>
      </c>
      <c r="T13" s="51">
        <v>1.1</v>
      </c>
      <c r="U13" s="6">
        <f t="shared" si="4"/>
        <v>5.5</v>
      </c>
      <c r="V13" s="5">
        <v>0</v>
      </c>
      <c r="W13" s="4">
        <v>0</v>
      </c>
      <c r="X13" s="4">
        <v>0</v>
      </c>
      <c r="Y13" s="4">
        <v>1</v>
      </c>
      <c r="Z13" s="4">
        <v>1</v>
      </c>
      <c r="AA13" s="6">
        <f t="shared" si="1"/>
        <v>0</v>
      </c>
      <c r="AB13" s="36">
        <f t="shared" si="2"/>
        <v>31.78</v>
      </c>
      <c r="AC13" s="37">
        <f t="shared" si="5"/>
        <v>54</v>
      </c>
      <c r="AD13" s="42">
        <f t="shared" si="6"/>
        <v>22</v>
      </c>
    </row>
    <row r="14" spans="1:30" s="8" customFormat="1" ht="12.75">
      <c r="A14" s="3" t="s">
        <v>40</v>
      </c>
      <c r="B14" s="5">
        <v>0</v>
      </c>
      <c r="C14" s="4">
        <v>0</v>
      </c>
      <c r="D14" s="4">
        <v>0</v>
      </c>
      <c r="E14" s="4">
        <v>1</v>
      </c>
      <c r="F14" s="4">
        <v>1</v>
      </c>
      <c r="G14" s="6">
        <f t="shared" si="3"/>
        <v>0</v>
      </c>
      <c r="H14" s="49">
        <v>9</v>
      </c>
      <c r="I14" s="50">
        <v>0</v>
      </c>
      <c r="J14" s="50">
        <v>0</v>
      </c>
      <c r="K14" s="51">
        <v>1</v>
      </c>
      <c r="L14" s="51">
        <v>1.2</v>
      </c>
      <c r="M14" s="6">
        <f t="shared" si="0"/>
        <v>10.799999999999999</v>
      </c>
      <c r="N14" s="59">
        <v>0</v>
      </c>
      <c r="O14" s="60">
        <v>8</v>
      </c>
      <c r="P14" s="60">
        <v>4</v>
      </c>
      <c r="Q14" s="60">
        <v>0</v>
      </c>
      <c r="R14" s="60">
        <v>0</v>
      </c>
      <c r="S14" s="51">
        <v>1.1</v>
      </c>
      <c r="T14" s="51">
        <v>1</v>
      </c>
      <c r="U14" s="6">
        <f t="shared" si="4"/>
        <v>13.200000000000001</v>
      </c>
      <c r="V14" s="5">
        <v>3</v>
      </c>
      <c r="W14" s="4">
        <v>0</v>
      </c>
      <c r="X14" s="4">
        <v>0</v>
      </c>
      <c r="Y14" s="4">
        <v>1</v>
      </c>
      <c r="Z14" s="4">
        <v>1.1</v>
      </c>
      <c r="AA14" s="6">
        <f t="shared" si="1"/>
        <v>3.3000000000000003</v>
      </c>
      <c r="AB14" s="36">
        <f t="shared" si="2"/>
        <v>27.3</v>
      </c>
      <c r="AC14" s="37">
        <f t="shared" si="5"/>
        <v>55</v>
      </c>
      <c r="AD14" s="42">
        <f t="shared" si="6"/>
        <v>23</v>
      </c>
    </row>
    <row r="15" spans="1:30" s="8" customFormat="1" ht="12.75">
      <c r="A15" s="3" t="s">
        <v>41</v>
      </c>
      <c r="B15" s="5">
        <v>1</v>
      </c>
      <c r="C15" s="4">
        <v>0</v>
      </c>
      <c r="D15" s="4">
        <v>0</v>
      </c>
      <c r="E15" s="4">
        <v>1.1</v>
      </c>
      <c r="F15" s="4">
        <v>1.1</v>
      </c>
      <c r="G15" s="6">
        <f t="shared" si="3"/>
        <v>1.2100000000000002</v>
      </c>
      <c r="H15" s="49">
        <v>10</v>
      </c>
      <c r="I15" s="50">
        <v>8</v>
      </c>
      <c r="J15" s="50">
        <v>0</v>
      </c>
      <c r="K15" s="51">
        <v>1.1</v>
      </c>
      <c r="L15" s="51">
        <v>1.3</v>
      </c>
      <c r="M15" s="6">
        <f t="shared" si="0"/>
        <v>25.740000000000002</v>
      </c>
      <c r="N15" s="59">
        <v>3</v>
      </c>
      <c r="O15" s="60">
        <v>10</v>
      </c>
      <c r="P15" s="60">
        <v>5</v>
      </c>
      <c r="Q15" s="60">
        <v>3</v>
      </c>
      <c r="R15" s="60">
        <v>0</v>
      </c>
      <c r="S15" s="51">
        <v>1.3</v>
      </c>
      <c r="T15" s="51">
        <v>1.2</v>
      </c>
      <c r="U15" s="6">
        <f t="shared" si="4"/>
        <v>32.76</v>
      </c>
      <c r="V15" s="5">
        <v>10</v>
      </c>
      <c r="W15" s="4">
        <v>0</v>
      </c>
      <c r="X15" s="4">
        <v>0</v>
      </c>
      <c r="Y15" s="4">
        <v>1</v>
      </c>
      <c r="Z15" s="4">
        <v>1.3</v>
      </c>
      <c r="AA15" s="6">
        <f t="shared" si="1"/>
        <v>13</v>
      </c>
      <c r="AB15" s="36">
        <f t="shared" si="2"/>
        <v>72.71000000000001</v>
      </c>
      <c r="AC15" s="37">
        <f t="shared" si="5"/>
        <v>37</v>
      </c>
      <c r="AD15" s="42">
        <f t="shared" si="6"/>
        <v>14</v>
      </c>
    </row>
    <row r="16" spans="1:30" s="8" customFormat="1" ht="12.75">
      <c r="A16" s="3" t="s">
        <v>42</v>
      </c>
      <c r="B16" s="5">
        <v>3</v>
      </c>
      <c r="C16" s="4">
        <v>5</v>
      </c>
      <c r="D16" s="4">
        <v>10</v>
      </c>
      <c r="E16" s="4">
        <v>1.2</v>
      </c>
      <c r="F16" s="4">
        <v>1.4</v>
      </c>
      <c r="G16" s="6">
        <f t="shared" si="3"/>
        <v>30.239999999999995</v>
      </c>
      <c r="H16" s="49">
        <v>9</v>
      </c>
      <c r="I16" s="50">
        <v>0</v>
      </c>
      <c r="J16" s="51">
        <v>0</v>
      </c>
      <c r="K16" s="51">
        <v>1.1</v>
      </c>
      <c r="L16" s="51">
        <v>1</v>
      </c>
      <c r="M16" s="6">
        <f t="shared" si="0"/>
        <v>9.9</v>
      </c>
      <c r="N16" s="59">
        <v>3</v>
      </c>
      <c r="O16" s="60">
        <v>0</v>
      </c>
      <c r="P16" s="60">
        <v>0</v>
      </c>
      <c r="Q16" s="60">
        <v>0</v>
      </c>
      <c r="R16" s="60">
        <v>0</v>
      </c>
      <c r="S16" s="51">
        <v>1.1</v>
      </c>
      <c r="T16" s="51">
        <v>1</v>
      </c>
      <c r="U16" s="6">
        <f t="shared" si="4"/>
        <v>3.3000000000000003</v>
      </c>
      <c r="V16" s="5">
        <v>0</v>
      </c>
      <c r="W16" s="4">
        <v>0</v>
      </c>
      <c r="X16" s="4">
        <v>0</v>
      </c>
      <c r="Y16" s="4">
        <v>1</v>
      </c>
      <c r="Z16" s="4">
        <v>1</v>
      </c>
      <c r="AA16" s="6">
        <f t="shared" si="1"/>
        <v>0</v>
      </c>
      <c r="AB16" s="36">
        <f t="shared" si="2"/>
        <v>43.43999999999999</v>
      </c>
      <c r="AC16" s="37">
        <f t="shared" si="5"/>
        <v>50</v>
      </c>
      <c r="AD16" s="42">
        <f t="shared" si="6"/>
        <v>19</v>
      </c>
    </row>
    <row r="17" spans="1:30" s="8" customFormat="1" ht="12.75">
      <c r="A17" s="3" t="s">
        <v>43</v>
      </c>
      <c r="B17" s="5">
        <v>1</v>
      </c>
      <c r="C17" s="4">
        <v>0</v>
      </c>
      <c r="D17" s="4">
        <v>0</v>
      </c>
      <c r="E17" s="4">
        <v>1</v>
      </c>
      <c r="F17" s="4">
        <v>1.1</v>
      </c>
      <c r="G17" s="6">
        <f t="shared" si="3"/>
        <v>1.1</v>
      </c>
      <c r="H17" s="49">
        <v>1</v>
      </c>
      <c r="I17" s="50">
        <v>0</v>
      </c>
      <c r="J17" s="50">
        <v>0</v>
      </c>
      <c r="K17" s="51">
        <v>1</v>
      </c>
      <c r="L17" s="51">
        <v>1</v>
      </c>
      <c r="M17" s="6">
        <f t="shared" si="0"/>
        <v>1</v>
      </c>
      <c r="N17" s="59">
        <v>5</v>
      </c>
      <c r="O17" s="60">
        <v>10</v>
      </c>
      <c r="P17" s="60">
        <v>0</v>
      </c>
      <c r="Q17" s="60">
        <v>0</v>
      </c>
      <c r="R17" s="60">
        <v>0</v>
      </c>
      <c r="S17" s="51">
        <v>1.1</v>
      </c>
      <c r="T17" s="51">
        <v>1.2</v>
      </c>
      <c r="U17" s="6">
        <f t="shared" si="4"/>
        <v>19.8</v>
      </c>
      <c r="V17" s="5">
        <v>0</v>
      </c>
      <c r="W17" s="4">
        <v>0</v>
      </c>
      <c r="X17" s="4">
        <v>0</v>
      </c>
      <c r="Y17" s="4">
        <v>1</v>
      </c>
      <c r="Z17" s="4">
        <v>1</v>
      </c>
      <c r="AA17" s="6">
        <f t="shared" si="1"/>
        <v>0</v>
      </c>
      <c r="AB17" s="36">
        <f t="shared" si="2"/>
        <v>21.900000000000002</v>
      </c>
      <c r="AC17" s="37">
        <f t="shared" si="5"/>
        <v>58</v>
      </c>
      <c r="AD17" s="42">
        <f t="shared" si="6"/>
        <v>25</v>
      </c>
    </row>
    <row r="18" spans="1:30" s="8" customFormat="1" ht="12.75">
      <c r="A18" s="3" t="s">
        <v>44</v>
      </c>
      <c r="B18" s="5">
        <v>5</v>
      </c>
      <c r="C18" s="4">
        <v>5</v>
      </c>
      <c r="D18" s="4">
        <v>7</v>
      </c>
      <c r="E18" s="4">
        <v>1.3</v>
      </c>
      <c r="F18" s="4">
        <v>1.5</v>
      </c>
      <c r="G18" s="6">
        <f t="shared" si="3"/>
        <v>33.150000000000006</v>
      </c>
      <c r="H18" s="49">
        <v>10</v>
      </c>
      <c r="I18" s="50">
        <v>8</v>
      </c>
      <c r="J18" s="50">
        <v>0</v>
      </c>
      <c r="K18" s="51">
        <v>1.1</v>
      </c>
      <c r="L18" s="51">
        <v>1.3</v>
      </c>
      <c r="M18" s="6">
        <f t="shared" si="0"/>
        <v>25.740000000000002</v>
      </c>
      <c r="N18" s="59">
        <v>5</v>
      </c>
      <c r="O18" s="60">
        <v>9</v>
      </c>
      <c r="P18" s="60">
        <v>5</v>
      </c>
      <c r="Q18" s="60">
        <v>9</v>
      </c>
      <c r="R18" s="60">
        <v>0</v>
      </c>
      <c r="S18" s="51">
        <v>1.3</v>
      </c>
      <c r="T18" s="51">
        <v>1.3</v>
      </c>
      <c r="U18" s="6">
        <f t="shared" si="4"/>
        <v>47.32</v>
      </c>
      <c r="V18" s="5">
        <v>8</v>
      </c>
      <c r="W18" s="4">
        <v>0</v>
      </c>
      <c r="X18" s="4">
        <v>0</v>
      </c>
      <c r="Y18" s="4">
        <v>1</v>
      </c>
      <c r="Z18" s="4">
        <v>1.3</v>
      </c>
      <c r="AA18" s="6">
        <f t="shared" si="1"/>
        <v>10.4</v>
      </c>
      <c r="AB18" s="36">
        <f t="shared" si="2"/>
        <v>116.61000000000001</v>
      </c>
      <c r="AC18" s="37">
        <f t="shared" si="5"/>
        <v>20</v>
      </c>
      <c r="AD18" s="42">
        <f t="shared" si="6"/>
        <v>5</v>
      </c>
    </row>
    <row r="19" spans="1:30" s="8" customFormat="1" ht="12.75">
      <c r="A19" s="3" t="s">
        <v>45</v>
      </c>
      <c r="B19" s="5">
        <v>4</v>
      </c>
      <c r="C19" s="4">
        <v>5</v>
      </c>
      <c r="D19" s="4">
        <v>9</v>
      </c>
      <c r="E19" s="4">
        <v>1.3</v>
      </c>
      <c r="F19" s="4">
        <v>1.3</v>
      </c>
      <c r="G19" s="6">
        <f t="shared" si="3"/>
        <v>30.420000000000005</v>
      </c>
      <c r="H19" s="49">
        <v>0</v>
      </c>
      <c r="I19" s="50">
        <v>0</v>
      </c>
      <c r="J19" s="50">
        <v>0</v>
      </c>
      <c r="K19" s="51">
        <v>1</v>
      </c>
      <c r="L19" s="51">
        <v>1</v>
      </c>
      <c r="M19" s="6">
        <f t="shared" si="0"/>
        <v>0</v>
      </c>
      <c r="N19" s="59">
        <v>5</v>
      </c>
      <c r="O19" s="60">
        <v>8</v>
      </c>
      <c r="P19" s="60">
        <v>4</v>
      </c>
      <c r="Q19" s="60">
        <v>3</v>
      </c>
      <c r="R19" s="60">
        <v>0</v>
      </c>
      <c r="S19" s="51">
        <v>1.2</v>
      </c>
      <c r="T19" s="51">
        <v>1.2</v>
      </c>
      <c r="U19" s="6">
        <f t="shared" si="4"/>
        <v>28.799999999999997</v>
      </c>
      <c r="V19" s="5">
        <v>15</v>
      </c>
      <c r="W19" s="4">
        <v>10</v>
      </c>
      <c r="X19" s="4">
        <v>0</v>
      </c>
      <c r="Y19" s="4">
        <v>1.2</v>
      </c>
      <c r="Z19" s="4">
        <v>1.5</v>
      </c>
      <c r="AA19" s="6">
        <f t="shared" si="1"/>
        <v>45</v>
      </c>
      <c r="AB19" s="36">
        <f t="shared" si="2"/>
        <v>104.22</v>
      </c>
      <c r="AC19" s="37">
        <f t="shared" si="5"/>
        <v>25</v>
      </c>
      <c r="AD19" s="42">
        <f t="shared" si="6"/>
        <v>9</v>
      </c>
    </row>
    <row r="20" spans="1:30" s="8" customFormat="1" ht="12.75">
      <c r="A20" s="3" t="s">
        <v>46</v>
      </c>
      <c r="B20" s="9">
        <v>4</v>
      </c>
      <c r="C20" s="10">
        <v>5</v>
      </c>
      <c r="D20" s="10">
        <v>10</v>
      </c>
      <c r="E20" s="4">
        <v>1.3</v>
      </c>
      <c r="F20" s="4">
        <v>1.6</v>
      </c>
      <c r="G20" s="6">
        <f t="shared" si="3"/>
        <v>39.52</v>
      </c>
      <c r="H20" s="52">
        <v>9</v>
      </c>
      <c r="I20" s="53">
        <v>0</v>
      </c>
      <c r="J20" s="53">
        <v>0</v>
      </c>
      <c r="K20" s="51">
        <v>1.2</v>
      </c>
      <c r="L20" s="51">
        <v>1</v>
      </c>
      <c r="M20" s="11">
        <f t="shared" si="0"/>
        <v>10.799999999999999</v>
      </c>
      <c r="N20" s="61">
        <v>2</v>
      </c>
      <c r="O20" s="62">
        <v>9</v>
      </c>
      <c r="P20" s="62">
        <v>4</v>
      </c>
      <c r="Q20" s="62">
        <v>8</v>
      </c>
      <c r="R20" s="62">
        <v>12</v>
      </c>
      <c r="S20" s="51">
        <v>1.6</v>
      </c>
      <c r="T20" s="51">
        <v>1.7</v>
      </c>
      <c r="U20" s="6">
        <f t="shared" si="4"/>
        <v>95.2</v>
      </c>
      <c r="V20" s="5">
        <v>0</v>
      </c>
      <c r="W20" s="4">
        <v>0</v>
      </c>
      <c r="X20" s="4">
        <v>0</v>
      </c>
      <c r="Y20" s="4">
        <v>1</v>
      </c>
      <c r="Z20" s="4">
        <v>1</v>
      </c>
      <c r="AA20" s="11">
        <f t="shared" si="1"/>
        <v>0</v>
      </c>
      <c r="AB20" s="38">
        <f t="shared" si="2"/>
        <v>145.52</v>
      </c>
      <c r="AC20" s="37">
        <f t="shared" si="5"/>
        <v>16</v>
      </c>
      <c r="AD20" s="42">
        <f t="shared" si="6"/>
        <v>2</v>
      </c>
    </row>
    <row r="21" spans="1:30" s="8" customFormat="1" ht="12.75">
      <c r="A21" s="3" t="s">
        <v>47</v>
      </c>
      <c r="B21" s="5">
        <v>1</v>
      </c>
      <c r="C21" s="4">
        <v>0</v>
      </c>
      <c r="D21" s="4">
        <v>0</v>
      </c>
      <c r="E21" s="4">
        <v>1</v>
      </c>
      <c r="F21" s="4">
        <v>1</v>
      </c>
      <c r="G21" s="6">
        <f t="shared" si="3"/>
        <v>1</v>
      </c>
      <c r="H21" s="49">
        <v>1</v>
      </c>
      <c r="I21" s="50">
        <v>0</v>
      </c>
      <c r="J21" s="50">
        <v>0</v>
      </c>
      <c r="K21" s="51">
        <v>1</v>
      </c>
      <c r="L21" s="51">
        <v>1</v>
      </c>
      <c r="M21" s="6">
        <f t="shared" si="0"/>
        <v>1</v>
      </c>
      <c r="N21" s="59">
        <v>2</v>
      </c>
      <c r="O21" s="60">
        <v>0</v>
      </c>
      <c r="P21" s="60">
        <v>0</v>
      </c>
      <c r="Q21" s="60">
        <v>0</v>
      </c>
      <c r="R21" s="60">
        <v>0</v>
      </c>
      <c r="S21" s="51">
        <v>1</v>
      </c>
      <c r="T21" s="51">
        <v>1.1</v>
      </c>
      <c r="U21" s="6">
        <f t="shared" si="4"/>
        <v>2.2</v>
      </c>
      <c r="V21" s="5">
        <v>0</v>
      </c>
      <c r="W21" s="4">
        <v>0</v>
      </c>
      <c r="X21" s="4">
        <v>0</v>
      </c>
      <c r="Y21" s="4">
        <v>1</v>
      </c>
      <c r="Z21" s="4">
        <v>1</v>
      </c>
      <c r="AA21" s="6">
        <f t="shared" si="1"/>
        <v>0</v>
      </c>
      <c r="AB21" s="36">
        <f t="shared" si="2"/>
        <v>4.2</v>
      </c>
      <c r="AC21" s="37">
        <f t="shared" si="5"/>
        <v>62</v>
      </c>
      <c r="AD21" s="42">
        <f t="shared" si="6"/>
        <v>28</v>
      </c>
    </row>
    <row r="22" spans="1:30" s="8" customFormat="1" ht="12.75">
      <c r="A22" s="3" t="s">
        <v>48</v>
      </c>
      <c r="B22" s="5">
        <v>4</v>
      </c>
      <c r="C22" s="4">
        <v>4</v>
      </c>
      <c r="D22" s="4">
        <v>8</v>
      </c>
      <c r="E22" s="4">
        <v>1.2</v>
      </c>
      <c r="F22" s="4">
        <v>1.1</v>
      </c>
      <c r="G22" s="6">
        <f t="shared" si="3"/>
        <v>21.12</v>
      </c>
      <c r="H22" s="49">
        <v>9</v>
      </c>
      <c r="I22" s="50">
        <v>3</v>
      </c>
      <c r="J22" s="50">
        <v>0</v>
      </c>
      <c r="K22" s="51">
        <v>1.1</v>
      </c>
      <c r="L22" s="51">
        <v>1</v>
      </c>
      <c r="M22" s="6">
        <f t="shared" si="0"/>
        <v>13.200000000000001</v>
      </c>
      <c r="N22" s="59">
        <v>3</v>
      </c>
      <c r="O22" s="60">
        <v>0</v>
      </c>
      <c r="P22" s="60">
        <v>0</v>
      </c>
      <c r="Q22" s="60">
        <v>0</v>
      </c>
      <c r="R22" s="60">
        <v>0</v>
      </c>
      <c r="S22" s="51">
        <v>1.1</v>
      </c>
      <c r="T22" s="51">
        <v>1</v>
      </c>
      <c r="U22" s="6">
        <f t="shared" si="4"/>
        <v>3.3000000000000003</v>
      </c>
      <c r="V22" s="5">
        <v>0</v>
      </c>
      <c r="W22" s="4">
        <v>0</v>
      </c>
      <c r="X22" s="4">
        <v>0</v>
      </c>
      <c r="Y22" s="4">
        <v>1</v>
      </c>
      <c r="Z22" s="4">
        <v>1</v>
      </c>
      <c r="AA22" s="6">
        <f t="shared" si="1"/>
        <v>0</v>
      </c>
      <c r="AB22" s="36">
        <f t="shared" si="2"/>
        <v>37.62</v>
      </c>
      <c r="AC22" s="37">
        <f t="shared" si="5"/>
        <v>52</v>
      </c>
      <c r="AD22" s="42">
        <f t="shared" si="6"/>
        <v>20</v>
      </c>
    </row>
    <row r="23" spans="1:30" s="8" customFormat="1" ht="12.75">
      <c r="A23" s="3" t="s">
        <v>49</v>
      </c>
      <c r="B23" s="5">
        <v>5</v>
      </c>
      <c r="C23" s="4">
        <v>5</v>
      </c>
      <c r="D23" s="4">
        <v>9</v>
      </c>
      <c r="E23" s="4">
        <v>1.4</v>
      </c>
      <c r="F23" s="4">
        <v>1.5</v>
      </c>
      <c r="G23" s="6">
        <f aca="true" t="shared" si="7" ref="G23:G31">SUM(B23:D23)*E23*F23</f>
        <v>39.9</v>
      </c>
      <c r="H23" s="49">
        <v>10</v>
      </c>
      <c r="I23" s="50">
        <v>9</v>
      </c>
      <c r="J23" s="50">
        <v>15</v>
      </c>
      <c r="K23" s="51">
        <v>1.4</v>
      </c>
      <c r="L23" s="51">
        <v>1.2</v>
      </c>
      <c r="M23" s="6">
        <f aca="true" t="shared" si="8" ref="M23:M47">SUM(H23:J23)*K23*L23</f>
        <v>57.11999999999999</v>
      </c>
      <c r="N23" s="59">
        <v>5</v>
      </c>
      <c r="O23" s="60">
        <v>10</v>
      </c>
      <c r="P23" s="60">
        <v>4</v>
      </c>
      <c r="Q23" s="60">
        <v>4</v>
      </c>
      <c r="R23" s="60">
        <v>0</v>
      </c>
      <c r="S23" s="51">
        <v>1.3</v>
      </c>
      <c r="T23" s="51">
        <v>1.2</v>
      </c>
      <c r="U23" s="6">
        <f aca="true" t="shared" si="9" ref="U23:U31">SUM(N23:R23)*S23*T23</f>
        <v>35.88</v>
      </c>
      <c r="V23" s="5">
        <v>0</v>
      </c>
      <c r="W23" s="4">
        <v>0</v>
      </c>
      <c r="X23" s="4">
        <v>0</v>
      </c>
      <c r="Y23" s="4">
        <v>1</v>
      </c>
      <c r="Z23" s="4">
        <v>1</v>
      </c>
      <c r="AA23" s="6">
        <f aca="true" t="shared" si="10" ref="AA23:AA47">SUM(V23:X23)*Y23*Z23</f>
        <v>0</v>
      </c>
      <c r="AB23" s="36">
        <f aca="true" t="shared" si="11" ref="AB23:AB47">G23+M23+U23+AA23</f>
        <v>132.89999999999998</v>
      </c>
      <c r="AC23" s="37">
        <f t="shared" si="5"/>
        <v>18</v>
      </c>
      <c r="AD23" s="42">
        <f t="shared" si="6"/>
        <v>3</v>
      </c>
    </row>
    <row r="24" spans="1:30" s="8" customFormat="1" ht="12.75">
      <c r="A24" s="3" t="s">
        <v>50</v>
      </c>
      <c r="B24" s="5">
        <v>5</v>
      </c>
      <c r="C24" s="4">
        <v>4</v>
      </c>
      <c r="D24" s="4">
        <v>9</v>
      </c>
      <c r="E24" s="4">
        <v>1.7</v>
      </c>
      <c r="F24" s="4">
        <v>1.5</v>
      </c>
      <c r="G24" s="6">
        <f t="shared" si="7"/>
        <v>45.9</v>
      </c>
      <c r="H24" s="49">
        <v>9</v>
      </c>
      <c r="I24" s="50">
        <v>3</v>
      </c>
      <c r="J24" s="50">
        <v>0</v>
      </c>
      <c r="K24" s="51">
        <v>1.1</v>
      </c>
      <c r="L24" s="51">
        <v>1</v>
      </c>
      <c r="M24" s="6">
        <f t="shared" si="8"/>
        <v>13.200000000000001</v>
      </c>
      <c r="N24" s="59">
        <v>5</v>
      </c>
      <c r="O24" s="60">
        <v>9</v>
      </c>
      <c r="P24" s="60">
        <v>0</v>
      </c>
      <c r="Q24" s="60">
        <v>0</v>
      </c>
      <c r="R24" s="60">
        <v>0</v>
      </c>
      <c r="S24" s="51">
        <v>1.2</v>
      </c>
      <c r="T24" s="51">
        <v>1</v>
      </c>
      <c r="U24" s="6">
        <f t="shared" si="9"/>
        <v>16.8</v>
      </c>
      <c r="V24" s="5">
        <v>0</v>
      </c>
      <c r="W24" s="4">
        <v>0</v>
      </c>
      <c r="X24" s="4">
        <v>0</v>
      </c>
      <c r="Y24" s="4">
        <v>1</v>
      </c>
      <c r="Z24" s="4">
        <v>1</v>
      </c>
      <c r="AA24" s="6">
        <f t="shared" si="10"/>
        <v>0</v>
      </c>
      <c r="AB24" s="36">
        <f t="shared" si="11"/>
        <v>75.9</v>
      </c>
      <c r="AC24" s="37">
        <f t="shared" si="5"/>
        <v>36</v>
      </c>
      <c r="AD24" s="42">
        <f t="shared" si="6"/>
        <v>13</v>
      </c>
    </row>
    <row r="25" spans="1:30" s="8" customFormat="1" ht="12.75">
      <c r="A25" s="3" t="s">
        <v>51</v>
      </c>
      <c r="B25" s="5">
        <v>4</v>
      </c>
      <c r="C25" s="4">
        <v>4</v>
      </c>
      <c r="D25" s="4">
        <v>7</v>
      </c>
      <c r="E25" s="4">
        <v>1.4</v>
      </c>
      <c r="F25" s="4">
        <v>1.5</v>
      </c>
      <c r="G25" s="6">
        <f t="shared" si="7"/>
        <v>31.5</v>
      </c>
      <c r="H25" s="49">
        <v>10</v>
      </c>
      <c r="I25" s="50">
        <v>4</v>
      </c>
      <c r="J25" s="50">
        <v>0</v>
      </c>
      <c r="K25" s="51">
        <v>1.1</v>
      </c>
      <c r="L25" s="51">
        <v>1.3</v>
      </c>
      <c r="M25" s="6">
        <f t="shared" si="8"/>
        <v>20.020000000000003</v>
      </c>
      <c r="N25" s="59">
        <v>0</v>
      </c>
      <c r="O25" s="60">
        <v>9</v>
      </c>
      <c r="P25" s="60">
        <v>0</v>
      </c>
      <c r="Q25" s="60">
        <v>0</v>
      </c>
      <c r="R25" s="60">
        <v>0</v>
      </c>
      <c r="S25" s="51">
        <v>1.1</v>
      </c>
      <c r="T25" s="51">
        <v>1.1</v>
      </c>
      <c r="U25" s="6">
        <f t="shared" si="9"/>
        <v>10.89</v>
      </c>
      <c r="V25" s="5">
        <v>0</v>
      </c>
      <c r="W25" s="4">
        <v>0</v>
      </c>
      <c r="X25" s="4">
        <v>0</v>
      </c>
      <c r="Y25" s="4">
        <v>1</v>
      </c>
      <c r="Z25" s="4">
        <v>1</v>
      </c>
      <c r="AA25" s="6">
        <f t="shared" si="10"/>
        <v>0</v>
      </c>
      <c r="AB25" s="36">
        <f t="shared" si="11"/>
        <v>62.410000000000004</v>
      </c>
      <c r="AC25" s="37">
        <f t="shared" si="5"/>
        <v>43</v>
      </c>
      <c r="AD25" s="42">
        <f t="shared" si="6"/>
        <v>16</v>
      </c>
    </row>
    <row r="26" spans="1:30" s="8" customFormat="1" ht="12.75">
      <c r="A26" s="3" t="s">
        <v>52</v>
      </c>
      <c r="B26" s="5">
        <v>2</v>
      </c>
      <c r="C26" s="4">
        <v>0</v>
      </c>
      <c r="D26" s="4">
        <v>0</v>
      </c>
      <c r="E26" s="4">
        <v>1.2</v>
      </c>
      <c r="F26" s="4">
        <v>1.1</v>
      </c>
      <c r="G26" s="6">
        <f t="shared" si="7"/>
        <v>2.64</v>
      </c>
      <c r="H26" s="49">
        <v>3</v>
      </c>
      <c r="I26" s="50">
        <v>0</v>
      </c>
      <c r="J26" s="51">
        <v>0</v>
      </c>
      <c r="K26" s="51">
        <v>1</v>
      </c>
      <c r="L26" s="51">
        <v>1</v>
      </c>
      <c r="M26" s="6">
        <f t="shared" si="8"/>
        <v>3</v>
      </c>
      <c r="N26" s="59">
        <v>0</v>
      </c>
      <c r="O26" s="60">
        <v>0</v>
      </c>
      <c r="P26" s="60">
        <v>0</v>
      </c>
      <c r="Q26" s="60">
        <v>0</v>
      </c>
      <c r="R26" s="60">
        <v>0</v>
      </c>
      <c r="S26" s="51">
        <v>1</v>
      </c>
      <c r="T26" s="51">
        <v>1</v>
      </c>
      <c r="U26" s="6">
        <f t="shared" si="9"/>
        <v>0</v>
      </c>
      <c r="V26" s="5">
        <v>0</v>
      </c>
      <c r="W26" s="4">
        <v>0</v>
      </c>
      <c r="X26" s="4">
        <v>0</v>
      </c>
      <c r="Y26" s="4">
        <v>1</v>
      </c>
      <c r="Z26" s="4">
        <v>1</v>
      </c>
      <c r="AA26" s="6">
        <f t="shared" si="10"/>
        <v>0</v>
      </c>
      <c r="AB26" s="36">
        <f t="shared" si="11"/>
        <v>5.640000000000001</v>
      </c>
      <c r="AC26" s="37">
        <f t="shared" si="5"/>
        <v>61</v>
      </c>
      <c r="AD26" s="42">
        <f t="shared" si="6"/>
        <v>27</v>
      </c>
    </row>
    <row r="27" spans="1:30" s="8" customFormat="1" ht="12.75">
      <c r="A27" s="3" t="s">
        <v>53</v>
      </c>
      <c r="B27" s="5">
        <v>5</v>
      </c>
      <c r="C27" s="4">
        <v>5</v>
      </c>
      <c r="D27" s="4">
        <v>10</v>
      </c>
      <c r="E27" s="4">
        <v>1.3</v>
      </c>
      <c r="F27" s="4">
        <v>1.6</v>
      </c>
      <c r="G27" s="6">
        <f t="shared" si="7"/>
        <v>41.6</v>
      </c>
      <c r="H27" s="49">
        <v>0</v>
      </c>
      <c r="I27" s="50">
        <v>0</v>
      </c>
      <c r="J27" s="50">
        <v>0</v>
      </c>
      <c r="K27" s="51">
        <v>1</v>
      </c>
      <c r="L27" s="51">
        <v>1</v>
      </c>
      <c r="M27" s="6">
        <f t="shared" si="8"/>
        <v>0</v>
      </c>
      <c r="N27" s="59">
        <v>3</v>
      </c>
      <c r="O27" s="60">
        <v>10</v>
      </c>
      <c r="P27" s="60">
        <v>0</v>
      </c>
      <c r="Q27" s="60">
        <v>0</v>
      </c>
      <c r="R27" s="60">
        <v>0</v>
      </c>
      <c r="S27" s="51">
        <v>1.1</v>
      </c>
      <c r="T27" s="51">
        <v>1.2</v>
      </c>
      <c r="U27" s="6">
        <f t="shared" si="9"/>
        <v>17.16</v>
      </c>
      <c r="V27" s="5">
        <v>0</v>
      </c>
      <c r="W27" s="4">
        <v>0</v>
      </c>
      <c r="X27" s="4">
        <v>0</v>
      </c>
      <c r="Y27" s="4">
        <v>1</v>
      </c>
      <c r="Z27" s="4">
        <v>1</v>
      </c>
      <c r="AA27" s="6">
        <f t="shared" si="10"/>
        <v>0</v>
      </c>
      <c r="AB27" s="36">
        <f t="shared" si="11"/>
        <v>58.760000000000005</v>
      </c>
      <c r="AC27" s="37">
        <f t="shared" si="5"/>
        <v>44</v>
      </c>
      <c r="AD27" s="42">
        <f t="shared" si="6"/>
        <v>17</v>
      </c>
    </row>
    <row r="28" spans="1:30" s="8" customFormat="1" ht="12.75">
      <c r="A28" s="3" t="s">
        <v>54</v>
      </c>
      <c r="B28" s="5">
        <v>4</v>
      </c>
      <c r="C28" s="4">
        <v>4</v>
      </c>
      <c r="D28" s="4">
        <v>9</v>
      </c>
      <c r="E28" s="4">
        <v>1.3</v>
      </c>
      <c r="F28" s="4">
        <v>1.3</v>
      </c>
      <c r="G28" s="6">
        <f t="shared" si="7"/>
        <v>28.730000000000004</v>
      </c>
      <c r="H28" s="49">
        <v>10</v>
      </c>
      <c r="I28" s="50">
        <v>8</v>
      </c>
      <c r="J28" s="50">
        <v>0</v>
      </c>
      <c r="K28" s="51">
        <v>1.1</v>
      </c>
      <c r="L28" s="51">
        <v>1.2</v>
      </c>
      <c r="M28" s="6">
        <f t="shared" si="8"/>
        <v>23.76</v>
      </c>
      <c r="N28" s="59">
        <v>5</v>
      </c>
      <c r="O28" s="60">
        <v>9</v>
      </c>
      <c r="P28" s="60">
        <v>4</v>
      </c>
      <c r="Q28" s="60">
        <v>0</v>
      </c>
      <c r="R28" s="60">
        <v>0</v>
      </c>
      <c r="S28" s="51">
        <v>1.3</v>
      </c>
      <c r="T28" s="51">
        <v>1.2</v>
      </c>
      <c r="U28" s="6">
        <f t="shared" si="9"/>
        <v>28.080000000000002</v>
      </c>
      <c r="V28" s="5">
        <v>10</v>
      </c>
      <c r="W28" s="4">
        <v>0</v>
      </c>
      <c r="X28" s="4">
        <v>0</v>
      </c>
      <c r="Y28" s="4">
        <v>1</v>
      </c>
      <c r="Z28" s="4">
        <v>1.2</v>
      </c>
      <c r="AA28" s="6">
        <f t="shared" si="10"/>
        <v>12</v>
      </c>
      <c r="AB28" s="36">
        <f t="shared" si="11"/>
        <v>92.57000000000001</v>
      </c>
      <c r="AC28" s="37">
        <f t="shared" si="5"/>
        <v>31</v>
      </c>
      <c r="AD28" s="42">
        <f t="shared" si="6"/>
        <v>11</v>
      </c>
    </row>
    <row r="29" spans="1:30" s="8" customFormat="1" ht="12.75">
      <c r="A29" s="3" t="s">
        <v>55</v>
      </c>
      <c r="B29" s="9">
        <v>5</v>
      </c>
      <c r="C29" s="10">
        <v>5</v>
      </c>
      <c r="D29" s="10">
        <v>6</v>
      </c>
      <c r="E29" s="4">
        <v>1.4</v>
      </c>
      <c r="F29" s="4">
        <v>1.4</v>
      </c>
      <c r="G29" s="6">
        <f t="shared" si="7"/>
        <v>31.359999999999996</v>
      </c>
      <c r="H29" s="52">
        <v>8</v>
      </c>
      <c r="I29" s="53">
        <v>8</v>
      </c>
      <c r="J29" s="53">
        <v>0</v>
      </c>
      <c r="K29" s="51">
        <v>1.1</v>
      </c>
      <c r="L29" s="51">
        <v>1.2</v>
      </c>
      <c r="M29" s="11">
        <f t="shared" si="8"/>
        <v>21.12</v>
      </c>
      <c r="N29" s="61">
        <v>5</v>
      </c>
      <c r="O29" s="62">
        <v>9</v>
      </c>
      <c r="P29" s="62">
        <v>5</v>
      </c>
      <c r="Q29" s="62">
        <v>0</v>
      </c>
      <c r="R29" s="62">
        <v>0</v>
      </c>
      <c r="S29" s="51">
        <v>1.2</v>
      </c>
      <c r="T29" s="51">
        <v>1.1</v>
      </c>
      <c r="U29" s="6">
        <f t="shared" si="9"/>
        <v>25.080000000000002</v>
      </c>
      <c r="V29" s="9">
        <v>2</v>
      </c>
      <c r="W29" s="10">
        <v>0</v>
      </c>
      <c r="X29" s="10">
        <v>0</v>
      </c>
      <c r="Y29" s="4">
        <v>1</v>
      </c>
      <c r="Z29" s="4">
        <v>1.1</v>
      </c>
      <c r="AA29" s="11">
        <f t="shared" si="10"/>
        <v>2.2</v>
      </c>
      <c r="AB29" s="38">
        <f t="shared" si="11"/>
        <v>79.76</v>
      </c>
      <c r="AC29" s="37">
        <f t="shared" si="5"/>
        <v>34</v>
      </c>
      <c r="AD29" s="42">
        <f t="shared" si="6"/>
        <v>12</v>
      </c>
    </row>
    <row r="30" spans="1:30" s="8" customFormat="1" ht="13.5" thickBot="1">
      <c r="A30" s="45" t="s">
        <v>56</v>
      </c>
      <c r="B30" s="110">
        <v>1</v>
      </c>
      <c r="C30" s="111">
        <v>5</v>
      </c>
      <c r="D30" s="111">
        <v>0</v>
      </c>
      <c r="E30" s="111">
        <v>1.2</v>
      </c>
      <c r="F30" s="111">
        <v>1.2</v>
      </c>
      <c r="G30" s="112">
        <f t="shared" si="7"/>
        <v>8.639999999999999</v>
      </c>
      <c r="H30" s="113">
        <v>10</v>
      </c>
      <c r="I30" s="114">
        <v>0</v>
      </c>
      <c r="J30" s="114">
        <v>0</v>
      </c>
      <c r="K30" s="115">
        <v>1</v>
      </c>
      <c r="L30" s="115">
        <v>1</v>
      </c>
      <c r="M30" s="112">
        <f t="shared" si="8"/>
        <v>10</v>
      </c>
      <c r="N30" s="116">
        <v>3</v>
      </c>
      <c r="O30" s="90">
        <v>8</v>
      </c>
      <c r="P30" s="90">
        <v>3</v>
      </c>
      <c r="Q30" s="90">
        <v>0</v>
      </c>
      <c r="R30" s="90">
        <v>0</v>
      </c>
      <c r="S30" s="115">
        <v>1.1</v>
      </c>
      <c r="T30" s="115">
        <v>1.1</v>
      </c>
      <c r="U30" s="112">
        <f t="shared" si="9"/>
        <v>16.940000000000005</v>
      </c>
      <c r="V30" s="110">
        <v>0</v>
      </c>
      <c r="W30" s="111">
        <v>0</v>
      </c>
      <c r="X30" s="111">
        <v>0</v>
      </c>
      <c r="Y30" s="111">
        <v>1</v>
      </c>
      <c r="Z30" s="111">
        <v>1</v>
      </c>
      <c r="AA30" s="112">
        <f t="shared" si="10"/>
        <v>0</v>
      </c>
      <c r="AB30" s="117">
        <f t="shared" si="11"/>
        <v>35.580000000000005</v>
      </c>
      <c r="AC30" s="118">
        <f t="shared" si="5"/>
        <v>53</v>
      </c>
      <c r="AD30" s="119">
        <f t="shared" si="6"/>
        <v>21</v>
      </c>
    </row>
    <row r="31" spans="1:30" s="8" customFormat="1" ht="12.75">
      <c r="A31" s="21" t="s">
        <v>20</v>
      </c>
      <c r="B31" s="22">
        <v>5</v>
      </c>
      <c r="C31" s="23">
        <v>5</v>
      </c>
      <c r="D31" s="23">
        <v>9</v>
      </c>
      <c r="E31" s="23">
        <v>1.4</v>
      </c>
      <c r="F31" s="23">
        <v>1.4</v>
      </c>
      <c r="G31" s="24">
        <f t="shared" si="7"/>
        <v>37.239999999999995</v>
      </c>
      <c r="H31" s="120">
        <v>0</v>
      </c>
      <c r="I31" s="121">
        <v>0</v>
      </c>
      <c r="J31" s="121">
        <v>0</v>
      </c>
      <c r="K31" s="58">
        <v>1</v>
      </c>
      <c r="L31" s="58">
        <v>1</v>
      </c>
      <c r="M31" s="24">
        <f t="shared" si="8"/>
        <v>0</v>
      </c>
      <c r="N31" s="56">
        <v>5</v>
      </c>
      <c r="O31" s="57">
        <v>9</v>
      </c>
      <c r="P31" s="57">
        <v>4</v>
      </c>
      <c r="Q31" s="57">
        <v>7</v>
      </c>
      <c r="R31" s="57">
        <v>7</v>
      </c>
      <c r="S31" s="58">
        <v>1.2</v>
      </c>
      <c r="T31" s="58">
        <v>1.1</v>
      </c>
      <c r="U31" s="24">
        <f t="shared" si="9"/>
        <v>42.24</v>
      </c>
      <c r="V31" s="22">
        <v>0</v>
      </c>
      <c r="W31" s="23">
        <v>0</v>
      </c>
      <c r="X31" s="23">
        <v>0</v>
      </c>
      <c r="Y31" s="23">
        <v>1</v>
      </c>
      <c r="Z31" s="23">
        <v>1</v>
      </c>
      <c r="AA31" s="24">
        <f t="shared" si="10"/>
        <v>0</v>
      </c>
      <c r="AB31" s="39">
        <f t="shared" si="11"/>
        <v>79.47999999999999</v>
      </c>
      <c r="AC31" s="46">
        <f t="shared" si="5"/>
        <v>35</v>
      </c>
      <c r="AD31" s="41">
        <f>RANK(AB31,$AB$31:$AB$64)</f>
        <v>23</v>
      </c>
    </row>
    <row r="32" spans="1:30" s="8" customFormat="1" ht="12.75">
      <c r="A32" s="3" t="s">
        <v>21</v>
      </c>
      <c r="B32" s="5">
        <v>5</v>
      </c>
      <c r="C32" s="4">
        <v>5</v>
      </c>
      <c r="D32" s="4">
        <v>9</v>
      </c>
      <c r="E32" s="4">
        <v>1.6</v>
      </c>
      <c r="F32" s="4">
        <v>1.6</v>
      </c>
      <c r="G32" s="6">
        <f>SUM(B32:D32)*E32*F32</f>
        <v>48.64000000000001</v>
      </c>
      <c r="H32" s="49">
        <v>0</v>
      </c>
      <c r="I32" s="50">
        <v>0</v>
      </c>
      <c r="J32" s="50">
        <v>0</v>
      </c>
      <c r="K32" s="51">
        <v>1</v>
      </c>
      <c r="L32" s="51">
        <v>1</v>
      </c>
      <c r="M32" s="6">
        <f t="shared" si="8"/>
        <v>0</v>
      </c>
      <c r="N32" s="59">
        <v>5</v>
      </c>
      <c r="O32" s="60">
        <v>10</v>
      </c>
      <c r="P32" s="60">
        <v>5</v>
      </c>
      <c r="Q32" s="60">
        <v>10</v>
      </c>
      <c r="R32" s="60">
        <v>0</v>
      </c>
      <c r="S32" s="51">
        <v>1.2</v>
      </c>
      <c r="T32" s="51">
        <v>1.3</v>
      </c>
      <c r="U32" s="6">
        <f>SUM(N32:R32)*S32*T32</f>
        <v>46.800000000000004</v>
      </c>
      <c r="V32" s="5">
        <v>0</v>
      </c>
      <c r="W32" s="4">
        <v>0</v>
      </c>
      <c r="X32" s="4">
        <v>0</v>
      </c>
      <c r="Y32" s="4">
        <v>1</v>
      </c>
      <c r="Z32" s="4">
        <v>1</v>
      </c>
      <c r="AA32" s="6">
        <f t="shared" si="10"/>
        <v>0</v>
      </c>
      <c r="AB32" s="36">
        <f t="shared" si="11"/>
        <v>95.44000000000001</v>
      </c>
      <c r="AC32" s="37">
        <f t="shared" si="5"/>
        <v>29</v>
      </c>
      <c r="AD32" s="42">
        <f aca="true" t="shared" si="12" ref="AD32:AD64">RANK(AB32,$AB$31:$AB$64)</f>
        <v>19</v>
      </c>
    </row>
    <row r="33" spans="1:30" s="8" customFormat="1" ht="12.75">
      <c r="A33" s="3" t="s">
        <v>22</v>
      </c>
      <c r="B33" s="5">
        <v>0</v>
      </c>
      <c r="C33" s="4">
        <v>0</v>
      </c>
      <c r="D33" s="4">
        <v>0</v>
      </c>
      <c r="E33" s="4">
        <v>1</v>
      </c>
      <c r="F33" s="4">
        <v>1</v>
      </c>
      <c r="G33" s="6">
        <f aca="true" t="shared" si="13" ref="G33:G57">SUM(B33:D33)*E33*F33</f>
        <v>0</v>
      </c>
      <c r="H33" s="49">
        <v>7</v>
      </c>
      <c r="I33" s="50">
        <v>0</v>
      </c>
      <c r="J33" s="50">
        <v>0</v>
      </c>
      <c r="K33" s="51">
        <v>1.2</v>
      </c>
      <c r="L33" s="51">
        <v>1.2</v>
      </c>
      <c r="M33" s="6">
        <f t="shared" si="8"/>
        <v>10.08</v>
      </c>
      <c r="N33" s="59">
        <v>0</v>
      </c>
      <c r="O33" s="60">
        <v>8</v>
      </c>
      <c r="P33" s="60">
        <v>5</v>
      </c>
      <c r="Q33" s="60">
        <v>9</v>
      </c>
      <c r="R33" s="60">
        <v>14</v>
      </c>
      <c r="S33" s="51">
        <v>1.8</v>
      </c>
      <c r="T33" s="51">
        <v>1.5</v>
      </c>
      <c r="U33" s="6">
        <f aca="true" t="shared" si="14" ref="U33:U57">SUM(N33:R33)*S33*T33</f>
        <v>97.19999999999999</v>
      </c>
      <c r="V33" s="5">
        <v>10</v>
      </c>
      <c r="W33" s="4">
        <v>14</v>
      </c>
      <c r="X33" s="4">
        <v>20</v>
      </c>
      <c r="Y33" s="4">
        <v>1.6</v>
      </c>
      <c r="Z33" s="4">
        <v>1.9</v>
      </c>
      <c r="AA33" s="6">
        <f t="shared" si="10"/>
        <v>133.76</v>
      </c>
      <c r="AB33" s="36">
        <f t="shared" si="11"/>
        <v>241.03999999999996</v>
      </c>
      <c r="AC33" s="37">
        <f t="shared" si="5"/>
        <v>6</v>
      </c>
      <c r="AD33" s="42">
        <f t="shared" si="12"/>
        <v>6</v>
      </c>
    </row>
    <row r="34" spans="1:30" s="8" customFormat="1" ht="12.75">
      <c r="A34" s="3" t="s">
        <v>23</v>
      </c>
      <c r="B34" s="5">
        <v>5</v>
      </c>
      <c r="C34" s="4">
        <v>5</v>
      </c>
      <c r="D34" s="4">
        <v>9</v>
      </c>
      <c r="E34" s="4">
        <v>1.8</v>
      </c>
      <c r="F34" s="4">
        <v>1.5</v>
      </c>
      <c r="G34" s="6">
        <f t="shared" si="13"/>
        <v>51.300000000000004</v>
      </c>
      <c r="H34" s="49">
        <v>9</v>
      </c>
      <c r="I34" s="50">
        <v>10</v>
      </c>
      <c r="J34" s="50">
        <v>12</v>
      </c>
      <c r="K34" s="51">
        <v>1.8</v>
      </c>
      <c r="L34" s="51">
        <v>1.8</v>
      </c>
      <c r="M34" s="6">
        <f t="shared" si="8"/>
        <v>100.44000000000001</v>
      </c>
      <c r="N34" s="59">
        <v>0</v>
      </c>
      <c r="O34" s="60">
        <v>0</v>
      </c>
      <c r="P34" s="60">
        <v>0</v>
      </c>
      <c r="Q34" s="60">
        <v>0</v>
      </c>
      <c r="R34" s="60">
        <v>0</v>
      </c>
      <c r="S34" s="51">
        <v>1</v>
      </c>
      <c r="T34" s="51">
        <v>1</v>
      </c>
      <c r="U34" s="6">
        <f t="shared" si="14"/>
        <v>0</v>
      </c>
      <c r="V34" s="5">
        <v>15</v>
      </c>
      <c r="W34" s="4">
        <v>15</v>
      </c>
      <c r="X34" s="4">
        <v>19</v>
      </c>
      <c r="Y34" s="4">
        <v>1.5</v>
      </c>
      <c r="Z34" s="4">
        <v>1.4</v>
      </c>
      <c r="AA34" s="6">
        <f t="shared" si="10"/>
        <v>102.89999999999999</v>
      </c>
      <c r="AB34" s="36">
        <f t="shared" si="11"/>
        <v>254.64</v>
      </c>
      <c r="AC34" s="37">
        <f t="shared" si="5"/>
        <v>5</v>
      </c>
      <c r="AD34" s="42">
        <f t="shared" si="12"/>
        <v>5</v>
      </c>
    </row>
    <row r="35" spans="1:30" s="8" customFormat="1" ht="12.75">
      <c r="A35" s="3" t="s">
        <v>24</v>
      </c>
      <c r="B35" s="5">
        <v>3</v>
      </c>
      <c r="C35" s="4">
        <v>5</v>
      </c>
      <c r="D35" s="4">
        <v>8</v>
      </c>
      <c r="E35" s="4">
        <v>1.9</v>
      </c>
      <c r="F35" s="4">
        <v>1.6</v>
      </c>
      <c r="G35" s="6">
        <f t="shared" si="13"/>
        <v>48.64</v>
      </c>
      <c r="H35" s="49">
        <v>10</v>
      </c>
      <c r="I35" s="50">
        <v>4</v>
      </c>
      <c r="J35" s="50">
        <v>0</v>
      </c>
      <c r="K35" s="51">
        <v>1.2</v>
      </c>
      <c r="L35" s="51">
        <v>1.2</v>
      </c>
      <c r="M35" s="6">
        <f t="shared" si="8"/>
        <v>20.16</v>
      </c>
      <c r="N35" s="59">
        <v>5</v>
      </c>
      <c r="O35" s="60">
        <v>10</v>
      </c>
      <c r="P35" s="60">
        <v>3</v>
      </c>
      <c r="Q35" s="60">
        <v>5</v>
      </c>
      <c r="R35" s="60">
        <v>9</v>
      </c>
      <c r="S35" s="51">
        <v>1.6</v>
      </c>
      <c r="T35" s="51">
        <v>1.6</v>
      </c>
      <c r="U35" s="6">
        <f t="shared" si="14"/>
        <v>81.92000000000002</v>
      </c>
      <c r="V35" s="5">
        <v>15</v>
      </c>
      <c r="W35" s="4">
        <v>0</v>
      </c>
      <c r="X35" s="4">
        <v>0</v>
      </c>
      <c r="Y35" s="4">
        <v>1.1</v>
      </c>
      <c r="Z35" s="4">
        <v>1.3</v>
      </c>
      <c r="AA35" s="6">
        <f t="shared" si="10"/>
        <v>21.45</v>
      </c>
      <c r="AB35" s="36">
        <f t="shared" si="11"/>
        <v>172.17000000000002</v>
      </c>
      <c r="AC35" s="37">
        <f t="shared" si="5"/>
        <v>11</v>
      </c>
      <c r="AD35" s="42">
        <f t="shared" si="12"/>
        <v>11</v>
      </c>
    </row>
    <row r="36" spans="1:30" s="8" customFormat="1" ht="12.75">
      <c r="A36" s="3" t="s">
        <v>25</v>
      </c>
      <c r="B36" s="5">
        <v>5</v>
      </c>
      <c r="C36" s="4">
        <v>5</v>
      </c>
      <c r="D36" s="4">
        <v>10</v>
      </c>
      <c r="E36" s="4">
        <v>1.8</v>
      </c>
      <c r="F36" s="4">
        <v>1.6</v>
      </c>
      <c r="G36" s="6">
        <f t="shared" si="13"/>
        <v>57.6</v>
      </c>
      <c r="H36" s="49">
        <v>10</v>
      </c>
      <c r="I36" s="50">
        <v>8</v>
      </c>
      <c r="J36" s="50">
        <v>12</v>
      </c>
      <c r="K36" s="51">
        <v>1.5</v>
      </c>
      <c r="L36" s="51">
        <v>1.3</v>
      </c>
      <c r="M36" s="6">
        <f t="shared" si="8"/>
        <v>58.5</v>
      </c>
      <c r="N36" s="59">
        <v>0</v>
      </c>
      <c r="O36" s="60">
        <v>0</v>
      </c>
      <c r="P36" s="60">
        <v>0</v>
      </c>
      <c r="Q36" s="60">
        <v>0</v>
      </c>
      <c r="R36" s="60">
        <v>0</v>
      </c>
      <c r="S36" s="51">
        <v>1</v>
      </c>
      <c r="T36" s="51">
        <v>1</v>
      </c>
      <c r="U36" s="6">
        <f t="shared" si="14"/>
        <v>0</v>
      </c>
      <c r="V36" s="5">
        <v>15</v>
      </c>
      <c r="W36" s="4">
        <v>10</v>
      </c>
      <c r="X36" s="4">
        <v>12</v>
      </c>
      <c r="Y36" s="4">
        <v>1.4</v>
      </c>
      <c r="Z36" s="4">
        <v>1.3</v>
      </c>
      <c r="AA36" s="6">
        <f t="shared" si="10"/>
        <v>67.34</v>
      </c>
      <c r="AB36" s="36">
        <f t="shared" si="11"/>
        <v>183.44</v>
      </c>
      <c r="AC36" s="37">
        <f t="shared" si="5"/>
        <v>9</v>
      </c>
      <c r="AD36" s="42">
        <f t="shared" si="12"/>
        <v>9</v>
      </c>
    </row>
    <row r="37" spans="1:30" s="8" customFormat="1" ht="12.75">
      <c r="A37" s="3" t="s">
        <v>26</v>
      </c>
      <c r="B37" s="5">
        <v>5</v>
      </c>
      <c r="C37" s="4">
        <v>4</v>
      </c>
      <c r="D37" s="4">
        <v>8</v>
      </c>
      <c r="E37" s="4">
        <v>1.3</v>
      </c>
      <c r="F37" s="4">
        <v>1.4</v>
      </c>
      <c r="G37" s="6">
        <f t="shared" si="13"/>
        <v>30.94</v>
      </c>
      <c r="H37" s="49">
        <v>0</v>
      </c>
      <c r="I37" s="50">
        <v>0</v>
      </c>
      <c r="J37" s="50">
        <v>0</v>
      </c>
      <c r="K37" s="51">
        <v>1</v>
      </c>
      <c r="L37" s="51">
        <v>1</v>
      </c>
      <c r="M37" s="6">
        <f t="shared" si="8"/>
        <v>0</v>
      </c>
      <c r="N37" s="59">
        <v>3</v>
      </c>
      <c r="O37" s="60">
        <v>8</v>
      </c>
      <c r="P37" s="60">
        <v>3</v>
      </c>
      <c r="Q37" s="60">
        <v>3</v>
      </c>
      <c r="R37" s="60">
        <v>0</v>
      </c>
      <c r="S37" s="51">
        <v>1.3</v>
      </c>
      <c r="T37" s="51">
        <v>1.2</v>
      </c>
      <c r="U37" s="6">
        <f t="shared" si="14"/>
        <v>26.52</v>
      </c>
      <c r="V37" s="5">
        <v>0</v>
      </c>
      <c r="W37" s="4">
        <v>0</v>
      </c>
      <c r="X37" s="4">
        <v>0</v>
      </c>
      <c r="Y37" s="4">
        <v>1</v>
      </c>
      <c r="Z37" s="4">
        <v>1</v>
      </c>
      <c r="AA37" s="6">
        <f t="shared" si="10"/>
        <v>0</v>
      </c>
      <c r="AB37" s="36">
        <f t="shared" si="11"/>
        <v>57.46</v>
      </c>
      <c r="AC37" s="37">
        <f t="shared" si="5"/>
        <v>45</v>
      </c>
      <c r="AD37" s="42">
        <f t="shared" si="12"/>
        <v>28</v>
      </c>
    </row>
    <row r="38" spans="1:30" s="8" customFormat="1" ht="12.75">
      <c r="A38" s="3" t="s">
        <v>27</v>
      </c>
      <c r="B38" s="5">
        <v>5</v>
      </c>
      <c r="C38" s="4">
        <v>5</v>
      </c>
      <c r="D38" s="4">
        <v>10</v>
      </c>
      <c r="E38" s="4">
        <v>1.9</v>
      </c>
      <c r="F38" s="4">
        <v>1.8</v>
      </c>
      <c r="G38" s="6">
        <f t="shared" si="13"/>
        <v>68.4</v>
      </c>
      <c r="H38" s="49">
        <v>10</v>
      </c>
      <c r="I38" s="50">
        <v>10</v>
      </c>
      <c r="J38" s="50">
        <v>15</v>
      </c>
      <c r="K38" s="51">
        <v>1.8</v>
      </c>
      <c r="L38" s="51">
        <v>1.8</v>
      </c>
      <c r="M38" s="6">
        <f t="shared" si="8"/>
        <v>113.4</v>
      </c>
      <c r="N38" s="59">
        <v>5</v>
      </c>
      <c r="O38" s="60">
        <v>10</v>
      </c>
      <c r="P38" s="60">
        <v>5</v>
      </c>
      <c r="Q38" s="60">
        <v>10</v>
      </c>
      <c r="R38" s="60">
        <v>14</v>
      </c>
      <c r="S38" s="51">
        <v>1.8</v>
      </c>
      <c r="T38" s="51">
        <v>1.8</v>
      </c>
      <c r="U38" s="6">
        <f t="shared" si="14"/>
        <v>142.56</v>
      </c>
      <c r="V38" s="5">
        <v>15</v>
      </c>
      <c r="W38" s="4">
        <v>15</v>
      </c>
      <c r="X38" s="4">
        <v>20</v>
      </c>
      <c r="Y38" s="4">
        <v>1.8</v>
      </c>
      <c r="Z38" s="4">
        <v>1.7</v>
      </c>
      <c r="AA38" s="6">
        <f t="shared" si="10"/>
        <v>153</v>
      </c>
      <c r="AB38" s="36">
        <f t="shared" si="11"/>
        <v>477.36</v>
      </c>
      <c r="AC38" s="37">
        <f t="shared" si="5"/>
        <v>1</v>
      </c>
      <c r="AD38" s="42">
        <f t="shared" si="12"/>
        <v>1</v>
      </c>
    </row>
    <row r="39" spans="1:30" s="8" customFormat="1" ht="12.75">
      <c r="A39" s="3" t="s">
        <v>28</v>
      </c>
      <c r="B39" s="5">
        <v>5</v>
      </c>
      <c r="C39" s="4">
        <v>5</v>
      </c>
      <c r="D39" s="4">
        <v>9</v>
      </c>
      <c r="E39" s="4">
        <v>1.9</v>
      </c>
      <c r="F39" s="4">
        <v>1.5</v>
      </c>
      <c r="G39" s="6">
        <f t="shared" si="13"/>
        <v>54.150000000000006</v>
      </c>
      <c r="H39" s="49">
        <v>10</v>
      </c>
      <c r="I39" s="50">
        <v>10</v>
      </c>
      <c r="J39" s="50">
        <v>15</v>
      </c>
      <c r="K39" s="51">
        <v>1.7</v>
      </c>
      <c r="L39" s="51">
        <v>1.8</v>
      </c>
      <c r="M39" s="6">
        <f t="shared" si="8"/>
        <v>107.10000000000001</v>
      </c>
      <c r="N39" s="59">
        <v>5</v>
      </c>
      <c r="O39" s="60">
        <v>10</v>
      </c>
      <c r="P39" s="60">
        <v>5</v>
      </c>
      <c r="Q39" s="60">
        <v>9</v>
      </c>
      <c r="R39" s="60">
        <v>10</v>
      </c>
      <c r="S39" s="51">
        <v>1.7</v>
      </c>
      <c r="T39" s="51">
        <v>1.3</v>
      </c>
      <c r="U39" s="6">
        <f t="shared" si="14"/>
        <v>86.19</v>
      </c>
      <c r="V39" s="5">
        <v>15</v>
      </c>
      <c r="W39" s="4">
        <v>14</v>
      </c>
      <c r="X39" s="4">
        <v>9</v>
      </c>
      <c r="Y39" s="4">
        <v>1.4</v>
      </c>
      <c r="Z39" s="4">
        <v>1.4</v>
      </c>
      <c r="AA39" s="6">
        <f t="shared" si="10"/>
        <v>74.47999999999999</v>
      </c>
      <c r="AB39" s="36">
        <f t="shared" si="11"/>
        <v>321.91999999999996</v>
      </c>
      <c r="AC39" s="37">
        <f t="shared" si="5"/>
        <v>3</v>
      </c>
      <c r="AD39" s="42">
        <f t="shared" si="12"/>
        <v>3</v>
      </c>
    </row>
    <row r="40" spans="1:30" s="8" customFormat="1" ht="12.75">
      <c r="A40" s="3" t="s">
        <v>57</v>
      </c>
      <c r="B40" s="5">
        <v>4</v>
      </c>
      <c r="C40" s="4">
        <v>5</v>
      </c>
      <c r="D40" s="4">
        <v>8</v>
      </c>
      <c r="E40" s="4">
        <v>1.5</v>
      </c>
      <c r="F40" s="4">
        <v>1.5</v>
      </c>
      <c r="G40" s="6">
        <f t="shared" si="13"/>
        <v>38.25</v>
      </c>
      <c r="H40" s="49">
        <v>10</v>
      </c>
      <c r="I40" s="50">
        <v>4</v>
      </c>
      <c r="J40" s="50">
        <v>0</v>
      </c>
      <c r="K40" s="51">
        <v>1.1</v>
      </c>
      <c r="L40" s="51">
        <v>1.1</v>
      </c>
      <c r="M40" s="6">
        <f t="shared" si="8"/>
        <v>16.940000000000005</v>
      </c>
      <c r="N40" s="59">
        <v>5</v>
      </c>
      <c r="O40" s="60">
        <v>10</v>
      </c>
      <c r="P40" s="60">
        <v>1</v>
      </c>
      <c r="Q40" s="60">
        <v>0</v>
      </c>
      <c r="R40" s="60">
        <v>0</v>
      </c>
      <c r="S40" s="51">
        <v>1.5</v>
      </c>
      <c r="T40" s="51">
        <v>1.2</v>
      </c>
      <c r="U40" s="6">
        <f t="shared" si="14"/>
        <v>28.799999999999997</v>
      </c>
      <c r="V40" s="5">
        <v>0</v>
      </c>
      <c r="W40" s="4">
        <v>0</v>
      </c>
      <c r="X40" s="4">
        <v>0</v>
      </c>
      <c r="Y40" s="4">
        <v>1</v>
      </c>
      <c r="Z40" s="4">
        <v>1</v>
      </c>
      <c r="AA40" s="6">
        <f t="shared" si="10"/>
        <v>0</v>
      </c>
      <c r="AB40" s="36">
        <f t="shared" si="11"/>
        <v>83.99000000000001</v>
      </c>
      <c r="AC40" s="37">
        <f t="shared" si="5"/>
        <v>33</v>
      </c>
      <c r="AD40" s="42">
        <f t="shared" si="12"/>
        <v>22</v>
      </c>
    </row>
    <row r="41" spans="1:30" s="8" customFormat="1" ht="12.75">
      <c r="A41" s="3" t="s">
        <v>58</v>
      </c>
      <c r="B41" s="5">
        <v>5</v>
      </c>
      <c r="C41" s="4">
        <v>5</v>
      </c>
      <c r="D41" s="4">
        <v>10</v>
      </c>
      <c r="E41" s="4">
        <v>1.9</v>
      </c>
      <c r="F41" s="4">
        <v>1.9</v>
      </c>
      <c r="G41" s="6">
        <f t="shared" si="13"/>
        <v>72.2</v>
      </c>
      <c r="H41" s="49">
        <v>10</v>
      </c>
      <c r="I41" s="50">
        <v>0</v>
      </c>
      <c r="J41" s="50">
        <v>0</v>
      </c>
      <c r="K41" s="51">
        <v>1.2</v>
      </c>
      <c r="L41" s="51">
        <v>1.2</v>
      </c>
      <c r="M41" s="6">
        <f t="shared" si="8"/>
        <v>14.399999999999999</v>
      </c>
      <c r="N41" s="59">
        <v>5</v>
      </c>
      <c r="O41" s="60">
        <v>10</v>
      </c>
      <c r="P41" s="60">
        <v>2</v>
      </c>
      <c r="Q41" s="60">
        <v>10</v>
      </c>
      <c r="R41" s="60">
        <v>0</v>
      </c>
      <c r="S41" s="51">
        <v>1.5</v>
      </c>
      <c r="T41" s="51">
        <v>1.7</v>
      </c>
      <c r="U41" s="6">
        <f t="shared" si="14"/>
        <v>68.85</v>
      </c>
      <c r="V41" s="5">
        <v>15</v>
      </c>
      <c r="W41" s="4">
        <v>0</v>
      </c>
      <c r="X41" s="4">
        <v>0</v>
      </c>
      <c r="Y41" s="4">
        <v>1.6</v>
      </c>
      <c r="Z41" s="4">
        <v>1.4</v>
      </c>
      <c r="AA41" s="6">
        <f t="shared" si="10"/>
        <v>33.599999999999994</v>
      </c>
      <c r="AB41" s="36">
        <f t="shared" si="11"/>
        <v>189.04999999999998</v>
      </c>
      <c r="AC41" s="37">
        <f t="shared" si="5"/>
        <v>8</v>
      </c>
      <c r="AD41" s="42">
        <f t="shared" si="12"/>
        <v>8</v>
      </c>
    </row>
    <row r="42" spans="1:30" s="8" customFormat="1" ht="12.75">
      <c r="A42" s="3" t="s">
        <v>59</v>
      </c>
      <c r="B42" s="5">
        <v>0</v>
      </c>
      <c r="C42" s="4">
        <v>0</v>
      </c>
      <c r="D42" s="4">
        <v>0</v>
      </c>
      <c r="E42" s="4">
        <v>1</v>
      </c>
      <c r="F42" s="4">
        <v>1</v>
      </c>
      <c r="G42" s="6">
        <f t="shared" si="13"/>
        <v>0</v>
      </c>
      <c r="H42" s="49">
        <v>10</v>
      </c>
      <c r="I42" s="50">
        <v>4</v>
      </c>
      <c r="J42" s="50">
        <v>0</v>
      </c>
      <c r="K42" s="51">
        <v>1.1</v>
      </c>
      <c r="L42" s="51">
        <v>1.2</v>
      </c>
      <c r="M42" s="6">
        <f t="shared" si="8"/>
        <v>18.48</v>
      </c>
      <c r="N42" s="59">
        <v>3</v>
      </c>
      <c r="O42" s="60">
        <v>7</v>
      </c>
      <c r="P42" s="60">
        <v>0</v>
      </c>
      <c r="Q42" s="60">
        <v>3</v>
      </c>
      <c r="R42" s="60">
        <v>1</v>
      </c>
      <c r="S42" s="51">
        <v>1.4</v>
      </c>
      <c r="T42" s="51">
        <v>1.3</v>
      </c>
      <c r="U42" s="6">
        <f t="shared" si="14"/>
        <v>25.479999999999997</v>
      </c>
      <c r="V42" s="5">
        <v>15</v>
      </c>
      <c r="W42" s="4">
        <v>15</v>
      </c>
      <c r="X42" s="4">
        <v>20</v>
      </c>
      <c r="Y42" s="4">
        <v>1.7</v>
      </c>
      <c r="Z42" s="4">
        <v>1.4</v>
      </c>
      <c r="AA42" s="6">
        <f t="shared" si="10"/>
        <v>118.99999999999999</v>
      </c>
      <c r="AB42" s="36">
        <f t="shared" si="11"/>
        <v>162.95999999999998</v>
      </c>
      <c r="AC42" s="37">
        <f t="shared" si="5"/>
        <v>12</v>
      </c>
      <c r="AD42" s="42">
        <f t="shared" si="12"/>
        <v>12</v>
      </c>
    </row>
    <row r="43" spans="1:30" s="8" customFormat="1" ht="12.75">
      <c r="A43" s="3" t="s">
        <v>60</v>
      </c>
      <c r="B43" s="5">
        <v>0</v>
      </c>
      <c r="C43" s="4">
        <v>0</v>
      </c>
      <c r="D43" s="4">
        <v>0</v>
      </c>
      <c r="E43" s="4">
        <v>1</v>
      </c>
      <c r="F43" s="4">
        <v>1</v>
      </c>
      <c r="G43" s="6">
        <f t="shared" si="13"/>
        <v>0</v>
      </c>
      <c r="H43" s="49">
        <v>0</v>
      </c>
      <c r="I43" s="50">
        <v>0</v>
      </c>
      <c r="J43" s="50">
        <v>0</v>
      </c>
      <c r="K43" s="51">
        <v>1</v>
      </c>
      <c r="L43" s="51">
        <v>1</v>
      </c>
      <c r="M43" s="6">
        <f t="shared" si="8"/>
        <v>0</v>
      </c>
      <c r="N43" s="59">
        <v>3</v>
      </c>
      <c r="O43" s="60">
        <v>10</v>
      </c>
      <c r="P43" s="60">
        <v>0</v>
      </c>
      <c r="Q43" s="60">
        <v>0</v>
      </c>
      <c r="R43" s="60">
        <v>0</v>
      </c>
      <c r="S43" s="51">
        <v>1.2</v>
      </c>
      <c r="T43" s="51">
        <v>1.2</v>
      </c>
      <c r="U43" s="6">
        <f t="shared" si="14"/>
        <v>18.72</v>
      </c>
      <c r="V43" s="5">
        <v>0</v>
      </c>
      <c r="W43" s="4">
        <v>0</v>
      </c>
      <c r="X43" s="4">
        <v>0</v>
      </c>
      <c r="Y43" s="4">
        <v>1</v>
      </c>
      <c r="Z43" s="4">
        <v>1</v>
      </c>
      <c r="AA43" s="6">
        <f t="shared" si="10"/>
        <v>0</v>
      </c>
      <c r="AB43" s="36">
        <f t="shared" si="11"/>
        <v>18.72</v>
      </c>
      <c r="AC43" s="37">
        <f t="shared" si="5"/>
        <v>60</v>
      </c>
      <c r="AD43" s="42">
        <f t="shared" si="12"/>
        <v>34</v>
      </c>
    </row>
    <row r="44" spans="1:30" s="8" customFormat="1" ht="12.75">
      <c r="A44" s="3" t="s">
        <v>61</v>
      </c>
      <c r="B44" s="5">
        <v>5</v>
      </c>
      <c r="C44" s="4">
        <v>5</v>
      </c>
      <c r="D44" s="4">
        <v>10</v>
      </c>
      <c r="E44" s="4">
        <v>1.6</v>
      </c>
      <c r="F44" s="4">
        <v>1.6</v>
      </c>
      <c r="G44" s="6">
        <f t="shared" si="13"/>
        <v>51.2</v>
      </c>
      <c r="H44" s="49">
        <v>10</v>
      </c>
      <c r="I44" s="50">
        <v>10</v>
      </c>
      <c r="J44" s="50">
        <v>15</v>
      </c>
      <c r="K44" s="51">
        <v>1.9</v>
      </c>
      <c r="L44" s="51">
        <v>1.9</v>
      </c>
      <c r="M44" s="6">
        <f t="shared" si="8"/>
        <v>126.35</v>
      </c>
      <c r="N44" s="59">
        <v>5</v>
      </c>
      <c r="O44" s="60">
        <v>10</v>
      </c>
      <c r="P44" s="60">
        <v>5</v>
      </c>
      <c r="Q44" s="60">
        <v>10</v>
      </c>
      <c r="R44" s="60">
        <v>15</v>
      </c>
      <c r="S44" s="51">
        <v>1.5</v>
      </c>
      <c r="T44" s="51">
        <v>1.7</v>
      </c>
      <c r="U44" s="6">
        <f t="shared" si="14"/>
        <v>114.75</v>
      </c>
      <c r="V44" s="5">
        <v>15</v>
      </c>
      <c r="W44" s="4">
        <v>15</v>
      </c>
      <c r="X44" s="4">
        <v>17</v>
      </c>
      <c r="Y44" s="4">
        <v>1.7</v>
      </c>
      <c r="Z44" s="4">
        <v>1.6</v>
      </c>
      <c r="AA44" s="6">
        <f t="shared" si="10"/>
        <v>127.83999999999999</v>
      </c>
      <c r="AB44" s="36">
        <f t="shared" si="11"/>
        <v>420.14</v>
      </c>
      <c r="AC44" s="37">
        <f t="shared" si="5"/>
        <v>2</v>
      </c>
      <c r="AD44" s="42">
        <f t="shared" si="12"/>
        <v>2</v>
      </c>
    </row>
    <row r="45" spans="1:30" s="8" customFormat="1" ht="12.75">
      <c r="A45" s="3" t="s">
        <v>62</v>
      </c>
      <c r="B45" s="5">
        <v>5</v>
      </c>
      <c r="C45" s="4">
        <v>5</v>
      </c>
      <c r="D45" s="4">
        <v>10</v>
      </c>
      <c r="E45" s="4">
        <v>1.5</v>
      </c>
      <c r="F45" s="4">
        <v>1.9</v>
      </c>
      <c r="G45" s="6">
        <f t="shared" si="13"/>
        <v>57</v>
      </c>
      <c r="H45" s="49">
        <v>9</v>
      </c>
      <c r="I45" s="50">
        <v>8</v>
      </c>
      <c r="J45" s="50">
        <v>0</v>
      </c>
      <c r="K45" s="51">
        <v>1.2</v>
      </c>
      <c r="L45" s="51">
        <v>1.4</v>
      </c>
      <c r="M45" s="6">
        <f t="shared" si="8"/>
        <v>28.559999999999995</v>
      </c>
      <c r="N45" s="59">
        <v>5</v>
      </c>
      <c r="O45" s="60">
        <v>9</v>
      </c>
      <c r="P45" s="60">
        <v>4</v>
      </c>
      <c r="Q45" s="60">
        <v>7</v>
      </c>
      <c r="R45" s="60">
        <v>5</v>
      </c>
      <c r="S45" s="51">
        <v>1.2</v>
      </c>
      <c r="T45" s="51">
        <v>1.5</v>
      </c>
      <c r="U45" s="6">
        <f t="shared" si="14"/>
        <v>54</v>
      </c>
      <c r="V45" s="5">
        <v>0</v>
      </c>
      <c r="W45" s="4">
        <v>0</v>
      </c>
      <c r="X45" s="4">
        <v>0</v>
      </c>
      <c r="Y45" s="4">
        <v>1</v>
      </c>
      <c r="Z45" s="4">
        <v>1</v>
      </c>
      <c r="AA45" s="6">
        <f t="shared" si="10"/>
        <v>0</v>
      </c>
      <c r="AB45" s="36">
        <f t="shared" si="11"/>
        <v>139.56</v>
      </c>
      <c r="AC45" s="37">
        <f t="shared" si="5"/>
        <v>17</v>
      </c>
      <c r="AD45" s="42">
        <f t="shared" si="12"/>
        <v>15</v>
      </c>
    </row>
    <row r="46" spans="1:30" s="8" customFormat="1" ht="12.75">
      <c r="A46" s="3" t="s">
        <v>63</v>
      </c>
      <c r="B46" s="5">
        <v>3</v>
      </c>
      <c r="C46" s="4">
        <v>4</v>
      </c>
      <c r="D46" s="4">
        <v>3</v>
      </c>
      <c r="E46" s="4">
        <v>1.5</v>
      </c>
      <c r="F46" s="4">
        <v>1.8</v>
      </c>
      <c r="G46" s="6">
        <f t="shared" si="13"/>
        <v>27</v>
      </c>
      <c r="H46" s="49">
        <v>10</v>
      </c>
      <c r="I46" s="50">
        <v>0</v>
      </c>
      <c r="J46" s="50">
        <v>0</v>
      </c>
      <c r="K46" s="51">
        <v>1.1</v>
      </c>
      <c r="L46" s="51">
        <v>1.2</v>
      </c>
      <c r="M46" s="6">
        <f t="shared" si="8"/>
        <v>13.2</v>
      </c>
      <c r="N46" s="59">
        <v>4</v>
      </c>
      <c r="O46" s="60">
        <v>7</v>
      </c>
      <c r="P46" s="60">
        <v>0</v>
      </c>
      <c r="Q46" s="60">
        <v>0</v>
      </c>
      <c r="R46" s="60">
        <v>0</v>
      </c>
      <c r="S46" s="51">
        <v>1.2</v>
      </c>
      <c r="T46" s="51">
        <v>1.2</v>
      </c>
      <c r="U46" s="6">
        <f t="shared" si="14"/>
        <v>15.839999999999998</v>
      </c>
      <c r="V46" s="5">
        <v>0</v>
      </c>
      <c r="W46" s="4">
        <v>0</v>
      </c>
      <c r="X46" s="4">
        <v>0</v>
      </c>
      <c r="Y46" s="4">
        <v>1</v>
      </c>
      <c r="Z46" s="4">
        <v>1</v>
      </c>
      <c r="AA46" s="6">
        <f t="shared" si="10"/>
        <v>0</v>
      </c>
      <c r="AB46" s="36">
        <f t="shared" si="11"/>
        <v>56.04</v>
      </c>
      <c r="AC46" s="37">
        <f t="shared" si="5"/>
        <v>46</v>
      </c>
      <c r="AD46" s="42">
        <f t="shared" si="12"/>
        <v>29</v>
      </c>
    </row>
    <row r="47" spans="1:30" s="8" customFormat="1" ht="12.75">
      <c r="A47" s="3" t="s">
        <v>64</v>
      </c>
      <c r="B47" s="5">
        <v>4</v>
      </c>
      <c r="C47" s="4">
        <v>3</v>
      </c>
      <c r="D47" s="4">
        <v>3</v>
      </c>
      <c r="E47" s="4">
        <v>1.2</v>
      </c>
      <c r="F47" s="4">
        <v>1.2</v>
      </c>
      <c r="G47" s="6">
        <f t="shared" si="13"/>
        <v>14.399999999999999</v>
      </c>
      <c r="H47" s="49">
        <v>2</v>
      </c>
      <c r="I47" s="50">
        <v>0</v>
      </c>
      <c r="J47" s="50">
        <v>0</v>
      </c>
      <c r="K47" s="51">
        <v>1</v>
      </c>
      <c r="L47" s="51">
        <v>1.1</v>
      </c>
      <c r="M47" s="6">
        <f t="shared" si="8"/>
        <v>2.2</v>
      </c>
      <c r="N47" s="59">
        <v>5</v>
      </c>
      <c r="O47" s="60">
        <v>0</v>
      </c>
      <c r="P47" s="60">
        <v>0</v>
      </c>
      <c r="Q47" s="60">
        <v>0</v>
      </c>
      <c r="R47" s="60">
        <v>0</v>
      </c>
      <c r="S47" s="51">
        <v>1.1</v>
      </c>
      <c r="T47" s="51">
        <v>1.2</v>
      </c>
      <c r="U47" s="6">
        <f t="shared" si="14"/>
        <v>6.6</v>
      </c>
      <c r="V47" s="5">
        <v>0</v>
      </c>
      <c r="W47" s="4">
        <v>0</v>
      </c>
      <c r="X47" s="4">
        <v>0</v>
      </c>
      <c r="Y47" s="4">
        <v>1</v>
      </c>
      <c r="Z47" s="4">
        <v>1</v>
      </c>
      <c r="AA47" s="6">
        <f t="shared" si="10"/>
        <v>0</v>
      </c>
      <c r="AB47" s="36">
        <f t="shared" si="11"/>
        <v>23.199999999999996</v>
      </c>
      <c r="AC47" s="37">
        <f t="shared" si="5"/>
        <v>57</v>
      </c>
      <c r="AD47" s="42">
        <f t="shared" si="12"/>
        <v>33</v>
      </c>
    </row>
    <row r="48" spans="1:30" s="8" customFormat="1" ht="12.75">
      <c r="A48" s="3" t="s">
        <v>65</v>
      </c>
      <c r="B48" s="5">
        <v>5</v>
      </c>
      <c r="C48" s="4">
        <v>4</v>
      </c>
      <c r="D48" s="4">
        <v>10</v>
      </c>
      <c r="E48" s="4">
        <v>1.8</v>
      </c>
      <c r="F48" s="4">
        <v>1.9</v>
      </c>
      <c r="G48" s="6">
        <f t="shared" si="13"/>
        <v>64.98</v>
      </c>
      <c r="H48" s="49">
        <v>9</v>
      </c>
      <c r="I48" s="50">
        <v>9</v>
      </c>
      <c r="J48" s="50">
        <v>0</v>
      </c>
      <c r="K48" s="51">
        <v>1.2</v>
      </c>
      <c r="L48" s="51">
        <v>1.4</v>
      </c>
      <c r="M48" s="6">
        <f aca="true" t="shared" si="15" ref="M48:M64">SUM(H48:J48)*K48*L48</f>
        <v>30.239999999999995</v>
      </c>
      <c r="N48" s="59">
        <v>5</v>
      </c>
      <c r="O48" s="60">
        <v>10</v>
      </c>
      <c r="P48" s="60">
        <v>3</v>
      </c>
      <c r="Q48" s="60">
        <v>7</v>
      </c>
      <c r="R48" s="60">
        <v>2</v>
      </c>
      <c r="S48" s="51">
        <v>1.4</v>
      </c>
      <c r="T48" s="51">
        <v>1.4</v>
      </c>
      <c r="U48" s="6">
        <f t="shared" si="14"/>
        <v>52.919999999999995</v>
      </c>
      <c r="V48" s="5">
        <v>4</v>
      </c>
      <c r="W48" s="4">
        <v>0</v>
      </c>
      <c r="X48" s="4">
        <v>0</v>
      </c>
      <c r="Y48" s="4">
        <v>1.4</v>
      </c>
      <c r="Z48" s="4">
        <v>1.4</v>
      </c>
      <c r="AA48" s="6">
        <f aca="true" t="shared" si="16" ref="AA48:AA64">SUM(V48:X48)*Y48*Z48</f>
        <v>7.839999999999999</v>
      </c>
      <c r="AB48" s="36">
        <f aca="true" t="shared" si="17" ref="AB48:AB64">G48+M48+U48+AA48</f>
        <v>155.98</v>
      </c>
      <c r="AC48" s="37">
        <f t="shared" si="5"/>
        <v>14</v>
      </c>
      <c r="AD48" s="42">
        <f t="shared" si="12"/>
        <v>13</v>
      </c>
    </row>
    <row r="49" spans="1:30" s="8" customFormat="1" ht="12.75">
      <c r="A49" s="3" t="s">
        <v>66</v>
      </c>
      <c r="B49" s="5">
        <v>3</v>
      </c>
      <c r="C49" s="4">
        <v>5</v>
      </c>
      <c r="D49" s="4">
        <v>9</v>
      </c>
      <c r="E49" s="4">
        <v>1.2</v>
      </c>
      <c r="F49" s="4">
        <v>1.3</v>
      </c>
      <c r="G49" s="6">
        <f t="shared" si="13"/>
        <v>26.52</v>
      </c>
      <c r="H49" s="49">
        <v>8</v>
      </c>
      <c r="I49" s="50">
        <v>3</v>
      </c>
      <c r="J49" s="50">
        <v>0</v>
      </c>
      <c r="K49" s="51">
        <v>1.1</v>
      </c>
      <c r="L49" s="51">
        <v>1</v>
      </c>
      <c r="M49" s="6">
        <f t="shared" si="15"/>
        <v>12.100000000000001</v>
      </c>
      <c r="N49" s="59">
        <v>5</v>
      </c>
      <c r="O49" s="60">
        <v>9</v>
      </c>
      <c r="P49" s="60">
        <v>4</v>
      </c>
      <c r="Q49" s="60">
        <v>0</v>
      </c>
      <c r="R49" s="60">
        <v>0</v>
      </c>
      <c r="S49" s="51">
        <v>1.2</v>
      </c>
      <c r="T49" s="51">
        <v>1.1</v>
      </c>
      <c r="U49" s="6">
        <f t="shared" si="14"/>
        <v>23.759999999999998</v>
      </c>
      <c r="V49" s="5">
        <v>4</v>
      </c>
      <c r="W49" s="4">
        <v>0</v>
      </c>
      <c r="X49" s="4">
        <v>0</v>
      </c>
      <c r="Y49" s="4">
        <v>1</v>
      </c>
      <c r="Z49" s="4">
        <v>1.1</v>
      </c>
      <c r="AA49" s="6">
        <f t="shared" si="16"/>
        <v>4.4</v>
      </c>
      <c r="AB49" s="36">
        <f t="shared" si="17"/>
        <v>66.78</v>
      </c>
      <c r="AC49" s="37">
        <f t="shared" si="5"/>
        <v>40</v>
      </c>
      <c r="AD49" s="42">
        <f t="shared" si="12"/>
        <v>25</v>
      </c>
    </row>
    <row r="50" spans="1:30" s="8" customFormat="1" ht="12.75">
      <c r="A50" s="3" t="s">
        <v>67</v>
      </c>
      <c r="B50" s="5">
        <v>3</v>
      </c>
      <c r="C50" s="4">
        <v>5</v>
      </c>
      <c r="D50" s="4">
        <v>9</v>
      </c>
      <c r="E50" s="4">
        <v>1.2</v>
      </c>
      <c r="F50" s="4">
        <v>1.4</v>
      </c>
      <c r="G50" s="6">
        <f t="shared" si="13"/>
        <v>28.559999999999995</v>
      </c>
      <c r="H50" s="49">
        <v>8</v>
      </c>
      <c r="I50" s="50">
        <v>4</v>
      </c>
      <c r="J50" s="50">
        <v>0</v>
      </c>
      <c r="K50" s="51">
        <v>1.1</v>
      </c>
      <c r="L50" s="51">
        <v>1.2</v>
      </c>
      <c r="M50" s="6">
        <f t="shared" si="15"/>
        <v>15.84</v>
      </c>
      <c r="N50" s="59">
        <v>3</v>
      </c>
      <c r="O50" s="60">
        <v>9</v>
      </c>
      <c r="P50" s="60">
        <v>3</v>
      </c>
      <c r="Q50" s="60">
        <v>7</v>
      </c>
      <c r="R50" s="60">
        <v>0</v>
      </c>
      <c r="S50" s="51">
        <v>1.3</v>
      </c>
      <c r="T50" s="51">
        <v>1.2</v>
      </c>
      <c r="U50" s="6">
        <f t="shared" si="14"/>
        <v>34.32</v>
      </c>
      <c r="V50" s="5">
        <v>11</v>
      </c>
      <c r="W50" s="4">
        <v>3</v>
      </c>
      <c r="X50" s="4">
        <v>0</v>
      </c>
      <c r="Y50" s="4">
        <v>1.1</v>
      </c>
      <c r="Z50" s="4">
        <v>1.2</v>
      </c>
      <c r="AA50" s="6">
        <f t="shared" si="16"/>
        <v>18.48</v>
      </c>
      <c r="AB50" s="36">
        <f t="shared" si="17"/>
        <v>97.2</v>
      </c>
      <c r="AC50" s="37">
        <f t="shared" si="5"/>
        <v>28</v>
      </c>
      <c r="AD50" s="42">
        <f t="shared" si="12"/>
        <v>18</v>
      </c>
    </row>
    <row r="51" spans="1:30" s="8" customFormat="1" ht="12.75">
      <c r="A51" s="3" t="s">
        <v>68</v>
      </c>
      <c r="B51" s="5">
        <v>2</v>
      </c>
      <c r="C51" s="4">
        <v>5</v>
      </c>
      <c r="D51" s="4">
        <v>0</v>
      </c>
      <c r="E51" s="4">
        <v>1.2</v>
      </c>
      <c r="F51" s="4">
        <v>1.4</v>
      </c>
      <c r="G51" s="6">
        <f t="shared" si="13"/>
        <v>11.76</v>
      </c>
      <c r="H51" s="49">
        <v>10</v>
      </c>
      <c r="I51" s="50">
        <v>0</v>
      </c>
      <c r="J51" s="51">
        <v>0</v>
      </c>
      <c r="K51" s="51">
        <v>1</v>
      </c>
      <c r="L51" s="51">
        <v>1.1</v>
      </c>
      <c r="M51" s="6">
        <f t="shared" si="15"/>
        <v>11</v>
      </c>
      <c r="N51" s="59">
        <v>4</v>
      </c>
      <c r="O51" s="60">
        <v>9</v>
      </c>
      <c r="P51" s="60">
        <v>2</v>
      </c>
      <c r="Q51" s="60">
        <v>0</v>
      </c>
      <c r="R51" s="60">
        <v>0</v>
      </c>
      <c r="S51" s="51">
        <v>1.1</v>
      </c>
      <c r="T51" s="51">
        <v>1.1</v>
      </c>
      <c r="U51" s="6">
        <f t="shared" si="14"/>
        <v>18.150000000000002</v>
      </c>
      <c r="V51" s="5">
        <v>0</v>
      </c>
      <c r="W51" s="4">
        <v>0</v>
      </c>
      <c r="X51" s="4">
        <v>0</v>
      </c>
      <c r="Y51" s="4">
        <v>1</v>
      </c>
      <c r="Z51" s="4">
        <v>1</v>
      </c>
      <c r="AA51" s="6">
        <f t="shared" si="16"/>
        <v>0</v>
      </c>
      <c r="AB51" s="36">
        <f t="shared" si="17"/>
        <v>40.91</v>
      </c>
      <c r="AC51" s="37">
        <f t="shared" si="5"/>
        <v>51</v>
      </c>
      <c r="AD51" s="42">
        <f t="shared" si="12"/>
        <v>32</v>
      </c>
    </row>
    <row r="52" spans="1:30" s="8" customFormat="1" ht="12.75">
      <c r="A52" s="3" t="s">
        <v>69</v>
      </c>
      <c r="B52" s="5">
        <v>4</v>
      </c>
      <c r="C52" s="4">
        <v>5</v>
      </c>
      <c r="D52" s="4">
        <v>8</v>
      </c>
      <c r="E52" s="4">
        <v>1.4</v>
      </c>
      <c r="F52" s="4">
        <v>1.6</v>
      </c>
      <c r="G52" s="6">
        <f t="shared" si="13"/>
        <v>38.08</v>
      </c>
      <c r="H52" s="49">
        <v>0</v>
      </c>
      <c r="I52" s="50">
        <v>9</v>
      </c>
      <c r="J52" s="50">
        <v>0</v>
      </c>
      <c r="K52" s="51">
        <v>1.1</v>
      </c>
      <c r="L52" s="51">
        <v>1.2</v>
      </c>
      <c r="M52" s="6">
        <f t="shared" si="15"/>
        <v>11.88</v>
      </c>
      <c r="N52" s="59">
        <v>5</v>
      </c>
      <c r="O52" s="60">
        <v>8</v>
      </c>
      <c r="P52" s="60">
        <v>2</v>
      </c>
      <c r="Q52" s="60">
        <v>0</v>
      </c>
      <c r="R52" s="60">
        <v>0</v>
      </c>
      <c r="S52" s="51">
        <v>1.1</v>
      </c>
      <c r="T52" s="51">
        <v>1</v>
      </c>
      <c r="U52" s="6">
        <f t="shared" si="14"/>
        <v>16.5</v>
      </c>
      <c r="V52" s="5">
        <v>0</v>
      </c>
      <c r="W52" s="4">
        <v>0</v>
      </c>
      <c r="X52" s="4">
        <v>0</v>
      </c>
      <c r="Y52" s="4">
        <v>1</v>
      </c>
      <c r="Z52" s="4">
        <v>1</v>
      </c>
      <c r="AA52" s="6">
        <f t="shared" si="16"/>
        <v>0</v>
      </c>
      <c r="AB52" s="36">
        <f t="shared" si="17"/>
        <v>66.46000000000001</v>
      </c>
      <c r="AC52" s="37">
        <f t="shared" si="5"/>
        <v>41</v>
      </c>
      <c r="AD52" s="42">
        <f t="shared" si="12"/>
        <v>26</v>
      </c>
    </row>
    <row r="53" spans="1:30" s="8" customFormat="1" ht="12.75">
      <c r="A53" s="3" t="s">
        <v>70</v>
      </c>
      <c r="B53" s="5">
        <v>2</v>
      </c>
      <c r="C53" s="4">
        <v>5</v>
      </c>
      <c r="D53" s="4">
        <v>6</v>
      </c>
      <c r="E53" s="4">
        <v>1.3</v>
      </c>
      <c r="F53" s="4">
        <v>1.4</v>
      </c>
      <c r="G53" s="6">
        <f t="shared" si="13"/>
        <v>23.66</v>
      </c>
      <c r="H53" s="49">
        <v>9</v>
      </c>
      <c r="I53" s="50">
        <v>4</v>
      </c>
      <c r="J53" s="50">
        <v>0</v>
      </c>
      <c r="K53" s="51">
        <v>1.1</v>
      </c>
      <c r="L53" s="51">
        <v>1.2</v>
      </c>
      <c r="M53" s="6">
        <f t="shared" si="15"/>
        <v>17.16</v>
      </c>
      <c r="N53" s="59">
        <v>5</v>
      </c>
      <c r="O53" s="60">
        <v>7</v>
      </c>
      <c r="P53" s="60">
        <v>5</v>
      </c>
      <c r="Q53" s="60">
        <v>3</v>
      </c>
      <c r="R53" s="60">
        <v>0</v>
      </c>
      <c r="S53" s="51">
        <v>1.2</v>
      </c>
      <c r="T53" s="51">
        <v>1.1</v>
      </c>
      <c r="U53" s="6">
        <f t="shared" si="14"/>
        <v>26.400000000000002</v>
      </c>
      <c r="V53" s="5">
        <v>0</v>
      </c>
      <c r="W53" s="4">
        <v>0</v>
      </c>
      <c r="X53" s="4">
        <v>0</v>
      </c>
      <c r="Y53" s="4">
        <v>1</v>
      </c>
      <c r="Z53" s="4">
        <v>1</v>
      </c>
      <c r="AA53" s="6">
        <f t="shared" si="16"/>
        <v>0</v>
      </c>
      <c r="AB53" s="36">
        <f t="shared" si="17"/>
        <v>67.22</v>
      </c>
      <c r="AC53" s="37">
        <f t="shared" si="5"/>
        <v>39</v>
      </c>
      <c r="AD53" s="42">
        <f t="shared" si="12"/>
        <v>24</v>
      </c>
    </row>
    <row r="54" spans="1:30" s="8" customFormat="1" ht="12.75">
      <c r="A54" s="3" t="s">
        <v>71</v>
      </c>
      <c r="B54" s="5">
        <v>4</v>
      </c>
      <c r="C54" s="4">
        <v>4</v>
      </c>
      <c r="D54" s="4">
        <v>6</v>
      </c>
      <c r="E54" s="4">
        <v>1.4</v>
      </c>
      <c r="F54" s="4">
        <v>1.5</v>
      </c>
      <c r="G54" s="6">
        <f t="shared" si="13"/>
        <v>29.4</v>
      </c>
      <c r="H54" s="49">
        <v>9</v>
      </c>
      <c r="I54" s="50">
        <v>0</v>
      </c>
      <c r="J54" s="50">
        <v>0</v>
      </c>
      <c r="K54" s="51">
        <v>1.1</v>
      </c>
      <c r="L54" s="51">
        <v>1.2</v>
      </c>
      <c r="M54" s="6">
        <f t="shared" si="15"/>
        <v>11.88</v>
      </c>
      <c r="N54" s="59">
        <v>5</v>
      </c>
      <c r="O54" s="60">
        <v>0</v>
      </c>
      <c r="P54" s="60">
        <v>0</v>
      </c>
      <c r="Q54" s="60">
        <v>0</v>
      </c>
      <c r="R54" s="60">
        <v>0</v>
      </c>
      <c r="S54" s="51">
        <v>1.1</v>
      </c>
      <c r="T54" s="51">
        <v>1</v>
      </c>
      <c r="U54" s="6">
        <f t="shared" si="14"/>
        <v>5.5</v>
      </c>
      <c r="V54" s="5">
        <v>8</v>
      </c>
      <c r="W54" s="4">
        <v>4</v>
      </c>
      <c r="X54" s="4">
        <v>0</v>
      </c>
      <c r="Y54" s="4">
        <v>1.1</v>
      </c>
      <c r="Z54" s="4">
        <v>1.2</v>
      </c>
      <c r="AA54" s="6">
        <f t="shared" si="16"/>
        <v>15.84</v>
      </c>
      <c r="AB54" s="36">
        <f t="shared" si="17"/>
        <v>62.620000000000005</v>
      </c>
      <c r="AC54" s="37">
        <f t="shared" si="5"/>
        <v>42</v>
      </c>
      <c r="AD54" s="42">
        <f t="shared" si="12"/>
        <v>27</v>
      </c>
    </row>
    <row r="55" spans="1:30" s="8" customFormat="1" ht="12.75">
      <c r="A55" s="3" t="s">
        <v>72</v>
      </c>
      <c r="B55" s="9">
        <v>4</v>
      </c>
      <c r="C55" s="10">
        <v>5</v>
      </c>
      <c r="D55" s="10">
        <v>9</v>
      </c>
      <c r="E55" s="4">
        <v>1.4</v>
      </c>
      <c r="F55" s="4">
        <v>1.4</v>
      </c>
      <c r="G55" s="6">
        <f t="shared" si="13"/>
        <v>35.279999999999994</v>
      </c>
      <c r="H55" s="52">
        <v>10</v>
      </c>
      <c r="I55" s="53">
        <v>8</v>
      </c>
      <c r="J55" s="53">
        <v>1</v>
      </c>
      <c r="K55" s="51">
        <v>1.1</v>
      </c>
      <c r="L55" s="51">
        <v>1.2</v>
      </c>
      <c r="M55" s="11">
        <f t="shared" si="15"/>
        <v>25.080000000000002</v>
      </c>
      <c r="N55" s="61">
        <v>5</v>
      </c>
      <c r="O55" s="62">
        <v>9</v>
      </c>
      <c r="P55" s="62">
        <v>0</v>
      </c>
      <c r="Q55" s="62">
        <v>10</v>
      </c>
      <c r="R55" s="62">
        <v>0</v>
      </c>
      <c r="S55" s="51">
        <v>1.2</v>
      </c>
      <c r="T55" s="51">
        <v>1.2</v>
      </c>
      <c r="U55" s="6">
        <f t="shared" si="14"/>
        <v>34.559999999999995</v>
      </c>
      <c r="V55" s="9">
        <v>10</v>
      </c>
      <c r="W55" s="10">
        <v>3</v>
      </c>
      <c r="X55" s="10">
        <v>0</v>
      </c>
      <c r="Y55" s="4">
        <v>1.1</v>
      </c>
      <c r="Z55" s="4">
        <v>1.2</v>
      </c>
      <c r="AA55" s="11">
        <f t="shared" si="16"/>
        <v>17.16</v>
      </c>
      <c r="AB55" s="38">
        <f t="shared" si="17"/>
        <v>112.07999999999998</v>
      </c>
      <c r="AC55" s="37">
        <f t="shared" si="5"/>
        <v>22</v>
      </c>
      <c r="AD55" s="42">
        <f t="shared" si="12"/>
        <v>16</v>
      </c>
    </row>
    <row r="56" spans="1:30" s="8" customFormat="1" ht="12.75">
      <c r="A56" s="3" t="s">
        <v>73</v>
      </c>
      <c r="B56" s="5">
        <v>1</v>
      </c>
      <c r="C56" s="4">
        <v>0</v>
      </c>
      <c r="D56" s="4">
        <v>0</v>
      </c>
      <c r="E56" s="4">
        <v>1.1</v>
      </c>
      <c r="F56" s="4">
        <v>1.1</v>
      </c>
      <c r="G56" s="6">
        <f t="shared" si="13"/>
        <v>1.2100000000000002</v>
      </c>
      <c r="H56" s="49">
        <v>10</v>
      </c>
      <c r="I56" s="50">
        <v>8</v>
      </c>
      <c r="J56" s="50">
        <v>0</v>
      </c>
      <c r="K56" s="51">
        <v>1.1</v>
      </c>
      <c r="L56" s="51">
        <v>1</v>
      </c>
      <c r="M56" s="6">
        <f t="shared" si="15"/>
        <v>19.8</v>
      </c>
      <c r="N56" s="59">
        <v>5</v>
      </c>
      <c r="O56" s="60">
        <v>8</v>
      </c>
      <c r="P56" s="60">
        <v>5</v>
      </c>
      <c r="Q56" s="60">
        <v>0</v>
      </c>
      <c r="R56" s="60">
        <v>0</v>
      </c>
      <c r="S56" s="51">
        <v>1.1</v>
      </c>
      <c r="T56" s="51">
        <v>1.2</v>
      </c>
      <c r="U56" s="6">
        <f t="shared" si="14"/>
        <v>23.76</v>
      </c>
      <c r="V56" s="5">
        <v>0</v>
      </c>
      <c r="W56" s="4">
        <v>0</v>
      </c>
      <c r="X56" s="4">
        <v>0</v>
      </c>
      <c r="Y56" s="4">
        <v>1</v>
      </c>
      <c r="Z56" s="4">
        <v>1</v>
      </c>
      <c r="AA56" s="6">
        <f t="shared" si="16"/>
        <v>0</v>
      </c>
      <c r="AB56" s="36">
        <f t="shared" si="17"/>
        <v>44.77</v>
      </c>
      <c r="AC56" s="37">
        <f t="shared" si="5"/>
        <v>49</v>
      </c>
      <c r="AD56" s="42">
        <f t="shared" si="12"/>
        <v>31</v>
      </c>
    </row>
    <row r="57" spans="1:30" s="8" customFormat="1" ht="12.75">
      <c r="A57" s="3" t="s">
        <v>74</v>
      </c>
      <c r="B57" s="5">
        <v>5</v>
      </c>
      <c r="C57" s="4">
        <v>5</v>
      </c>
      <c r="D57" s="4">
        <v>10</v>
      </c>
      <c r="E57" s="4">
        <v>1.8</v>
      </c>
      <c r="F57" s="4">
        <v>1.8</v>
      </c>
      <c r="G57" s="6">
        <f t="shared" si="13"/>
        <v>64.8</v>
      </c>
      <c r="H57" s="49">
        <v>10</v>
      </c>
      <c r="I57" s="50">
        <v>10</v>
      </c>
      <c r="J57" s="50">
        <v>0</v>
      </c>
      <c r="K57" s="51">
        <v>1.2</v>
      </c>
      <c r="L57" s="51">
        <v>1.4</v>
      </c>
      <c r="M57" s="6">
        <f t="shared" si="15"/>
        <v>33.599999999999994</v>
      </c>
      <c r="N57" s="59">
        <v>5</v>
      </c>
      <c r="O57" s="60">
        <v>10</v>
      </c>
      <c r="P57" s="60">
        <v>1</v>
      </c>
      <c r="Q57" s="60">
        <v>0</v>
      </c>
      <c r="R57" s="60">
        <v>0</v>
      </c>
      <c r="S57" s="51">
        <v>1.4</v>
      </c>
      <c r="T57" s="51">
        <v>1.5</v>
      </c>
      <c r="U57" s="6">
        <f t="shared" si="14"/>
        <v>33.599999999999994</v>
      </c>
      <c r="V57" s="5">
        <v>15</v>
      </c>
      <c r="W57" s="4">
        <v>15</v>
      </c>
      <c r="X57" s="4">
        <v>6</v>
      </c>
      <c r="Y57" s="4">
        <v>1.6</v>
      </c>
      <c r="Z57" s="4">
        <v>1.7</v>
      </c>
      <c r="AA57" s="6">
        <f t="shared" si="16"/>
        <v>97.92</v>
      </c>
      <c r="AB57" s="36">
        <f t="shared" si="17"/>
        <v>229.92000000000002</v>
      </c>
      <c r="AC57" s="37">
        <f t="shared" si="5"/>
        <v>7</v>
      </c>
      <c r="AD57" s="42">
        <f t="shared" si="12"/>
        <v>7</v>
      </c>
    </row>
    <row r="58" spans="1:30" s="8" customFormat="1" ht="12.75">
      <c r="A58" s="3" t="s">
        <v>75</v>
      </c>
      <c r="B58" s="5">
        <v>5</v>
      </c>
      <c r="C58" s="4">
        <v>5</v>
      </c>
      <c r="D58" s="4">
        <v>2</v>
      </c>
      <c r="E58" s="4">
        <v>1.4</v>
      </c>
      <c r="F58" s="4">
        <v>1.6</v>
      </c>
      <c r="G58" s="6">
        <f aca="true" t="shared" si="18" ref="G58:G64">SUM(B58:D58)*E58*F58</f>
        <v>26.879999999999995</v>
      </c>
      <c r="H58" s="49">
        <v>10</v>
      </c>
      <c r="I58" s="50">
        <v>4</v>
      </c>
      <c r="J58" s="50">
        <v>0</v>
      </c>
      <c r="K58" s="51">
        <v>1.2</v>
      </c>
      <c r="L58" s="51">
        <v>1.4</v>
      </c>
      <c r="M58" s="6">
        <f t="shared" si="15"/>
        <v>23.52</v>
      </c>
      <c r="N58" s="59">
        <v>5</v>
      </c>
      <c r="O58" s="60">
        <v>8</v>
      </c>
      <c r="P58" s="60">
        <v>4</v>
      </c>
      <c r="Q58" s="60">
        <v>3</v>
      </c>
      <c r="R58" s="60">
        <v>0</v>
      </c>
      <c r="S58" s="51">
        <v>1.3</v>
      </c>
      <c r="T58" s="51">
        <v>1.3</v>
      </c>
      <c r="U58" s="6">
        <f aca="true" t="shared" si="19" ref="U58:U64">SUM(N58:R58)*S58*T58</f>
        <v>33.800000000000004</v>
      </c>
      <c r="V58" s="5">
        <v>3</v>
      </c>
      <c r="W58" s="4">
        <v>0</v>
      </c>
      <c r="X58" s="4">
        <v>0</v>
      </c>
      <c r="Y58" s="4">
        <v>1.2</v>
      </c>
      <c r="Z58" s="4">
        <v>1.2</v>
      </c>
      <c r="AA58" s="6">
        <f t="shared" si="16"/>
        <v>4.319999999999999</v>
      </c>
      <c r="AB58" s="36">
        <f t="shared" si="17"/>
        <v>88.51999999999998</v>
      </c>
      <c r="AC58" s="37">
        <f t="shared" si="5"/>
        <v>32</v>
      </c>
      <c r="AD58" s="42">
        <f t="shared" si="12"/>
        <v>21</v>
      </c>
    </row>
    <row r="59" spans="1:30" s="8" customFormat="1" ht="12.75">
      <c r="A59" s="3" t="s">
        <v>76</v>
      </c>
      <c r="B59" s="5">
        <v>4</v>
      </c>
      <c r="C59" s="4">
        <v>5</v>
      </c>
      <c r="D59" s="4">
        <v>10</v>
      </c>
      <c r="E59" s="4">
        <v>1.8</v>
      </c>
      <c r="F59" s="4">
        <v>1.6</v>
      </c>
      <c r="G59" s="6">
        <f t="shared" si="18"/>
        <v>54.720000000000006</v>
      </c>
      <c r="H59" s="49">
        <v>10</v>
      </c>
      <c r="I59" s="50">
        <v>10</v>
      </c>
      <c r="J59" s="50">
        <v>0</v>
      </c>
      <c r="K59" s="51">
        <v>1.2</v>
      </c>
      <c r="L59" s="51">
        <v>1.4</v>
      </c>
      <c r="M59" s="6">
        <f t="shared" si="15"/>
        <v>33.599999999999994</v>
      </c>
      <c r="N59" s="59">
        <v>5</v>
      </c>
      <c r="O59" s="60">
        <v>10</v>
      </c>
      <c r="P59" s="60">
        <v>5</v>
      </c>
      <c r="Q59" s="60">
        <v>9</v>
      </c>
      <c r="R59" s="60">
        <v>0</v>
      </c>
      <c r="S59" s="51">
        <v>1.3</v>
      </c>
      <c r="T59" s="51">
        <v>1.3</v>
      </c>
      <c r="U59" s="6">
        <f t="shared" si="19"/>
        <v>49.010000000000005</v>
      </c>
      <c r="V59" s="5">
        <v>14</v>
      </c>
      <c r="W59" s="4">
        <v>9</v>
      </c>
      <c r="X59" s="4">
        <v>0</v>
      </c>
      <c r="Y59" s="4">
        <v>1.4</v>
      </c>
      <c r="Z59" s="4">
        <v>1.2</v>
      </c>
      <c r="AA59" s="6">
        <f t="shared" si="16"/>
        <v>38.63999999999999</v>
      </c>
      <c r="AB59" s="36">
        <f t="shared" si="17"/>
        <v>175.96999999999997</v>
      </c>
      <c r="AC59" s="37">
        <f t="shared" si="5"/>
        <v>10</v>
      </c>
      <c r="AD59" s="42">
        <f t="shared" si="12"/>
        <v>10</v>
      </c>
    </row>
    <row r="60" spans="1:30" s="8" customFormat="1" ht="12.75">
      <c r="A60" s="3" t="s">
        <v>83</v>
      </c>
      <c r="B60" s="5">
        <v>4</v>
      </c>
      <c r="C60" s="4">
        <v>5</v>
      </c>
      <c r="D60" s="4">
        <v>9</v>
      </c>
      <c r="E60" s="4">
        <v>1.6</v>
      </c>
      <c r="F60" s="4">
        <v>1.4</v>
      </c>
      <c r="G60" s="6">
        <f>SUM(B60:D60)*E60*F60</f>
        <v>40.32</v>
      </c>
      <c r="H60" s="49">
        <v>10</v>
      </c>
      <c r="I60" s="50">
        <v>0</v>
      </c>
      <c r="J60" s="50">
        <v>0</v>
      </c>
      <c r="K60" s="54">
        <v>1.2</v>
      </c>
      <c r="L60" s="55">
        <v>1</v>
      </c>
      <c r="M60" s="6">
        <f>SUM(H60:J60)*K60*L60</f>
        <v>12</v>
      </c>
      <c r="N60" s="59">
        <v>5</v>
      </c>
      <c r="O60" s="60">
        <v>8</v>
      </c>
      <c r="P60" s="60">
        <v>0</v>
      </c>
      <c r="Q60" s="60">
        <v>9</v>
      </c>
      <c r="R60" s="60">
        <v>0</v>
      </c>
      <c r="S60" s="51">
        <v>1.4</v>
      </c>
      <c r="T60" s="51">
        <v>1.1</v>
      </c>
      <c r="U60" s="6">
        <f>SUM(N60:R60)*S60*T60</f>
        <v>33.88</v>
      </c>
      <c r="V60" s="5">
        <v>10</v>
      </c>
      <c r="W60" s="4">
        <v>0</v>
      </c>
      <c r="X60" s="4">
        <v>0</v>
      </c>
      <c r="Y60" s="4">
        <v>1.2</v>
      </c>
      <c r="Z60" s="4">
        <v>1.1</v>
      </c>
      <c r="AA60" s="6">
        <f>SUM(V60:X60)*Y60*Z60</f>
        <v>13.200000000000001</v>
      </c>
      <c r="AB60" s="36">
        <f>G60+M60+U60+AA60</f>
        <v>99.4</v>
      </c>
      <c r="AC60" s="37">
        <f t="shared" si="5"/>
        <v>27</v>
      </c>
      <c r="AD60" s="42">
        <f>RANK(AB60,$AB$31:$AB$64)</f>
        <v>17</v>
      </c>
    </row>
    <row r="61" spans="1:30" s="8" customFormat="1" ht="12.75">
      <c r="A61" s="3" t="s">
        <v>77</v>
      </c>
      <c r="B61" s="5">
        <v>5</v>
      </c>
      <c r="C61" s="4">
        <v>5</v>
      </c>
      <c r="D61" s="4">
        <v>9</v>
      </c>
      <c r="E61" s="4">
        <v>1.7</v>
      </c>
      <c r="F61" s="48">
        <v>1.5</v>
      </c>
      <c r="G61" s="6">
        <f t="shared" si="18"/>
        <v>48.449999999999996</v>
      </c>
      <c r="H61" s="49">
        <v>10</v>
      </c>
      <c r="I61" s="50">
        <v>10</v>
      </c>
      <c r="J61" s="50">
        <v>1</v>
      </c>
      <c r="K61" s="51">
        <v>1.5</v>
      </c>
      <c r="L61" s="51">
        <v>1.8</v>
      </c>
      <c r="M61" s="6">
        <f t="shared" si="15"/>
        <v>56.7</v>
      </c>
      <c r="N61" s="59">
        <v>5</v>
      </c>
      <c r="O61" s="60">
        <v>10</v>
      </c>
      <c r="P61" s="60">
        <v>5</v>
      </c>
      <c r="Q61" s="60">
        <v>9</v>
      </c>
      <c r="R61" s="60">
        <v>0</v>
      </c>
      <c r="S61" s="51">
        <v>1.4</v>
      </c>
      <c r="T61" s="51">
        <v>1.4</v>
      </c>
      <c r="U61" s="6">
        <f t="shared" si="19"/>
        <v>56.83999999999999</v>
      </c>
      <c r="V61" s="5">
        <v>15</v>
      </c>
      <c r="W61" s="4">
        <v>15</v>
      </c>
      <c r="X61" s="4">
        <v>12</v>
      </c>
      <c r="Y61" s="4">
        <v>1.5</v>
      </c>
      <c r="Z61" s="4">
        <v>1.6</v>
      </c>
      <c r="AA61" s="6">
        <f t="shared" si="16"/>
        <v>100.80000000000001</v>
      </c>
      <c r="AB61" s="36">
        <f t="shared" si="17"/>
        <v>262.79</v>
      </c>
      <c r="AC61" s="37">
        <f t="shared" si="5"/>
        <v>4</v>
      </c>
      <c r="AD61" s="42">
        <f t="shared" si="12"/>
        <v>4</v>
      </c>
    </row>
    <row r="62" spans="1:30" s="8" customFormat="1" ht="12.75">
      <c r="A62" s="3" t="s">
        <v>78</v>
      </c>
      <c r="B62" s="5">
        <v>0</v>
      </c>
      <c r="C62" s="4">
        <v>0</v>
      </c>
      <c r="D62" s="4">
        <v>0</v>
      </c>
      <c r="E62" s="4">
        <v>1</v>
      </c>
      <c r="F62" s="4">
        <v>1</v>
      </c>
      <c r="G62" s="6">
        <f t="shared" si="18"/>
        <v>0</v>
      </c>
      <c r="H62" s="49">
        <v>10</v>
      </c>
      <c r="I62" s="50">
        <v>5</v>
      </c>
      <c r="J62" s="50">
        <v>0</v>
      </c>
      <c r="K62" s="51">
        <v>1</v>
      </c>
      <c r="L62" s="51">
        <v>1.1</v>
      </c>
      <c r="M62" s="6">
        <f t="shared" si="15"/>
        <v>16.5</v>
      </c>
      <c r="N62" s="59">
        <v>5</v>
      </c>
      <c r="O62" s="60">
        <v>10</v>
      </c>
      <c r="P62" s="60">
        <v>0</v>
      </c>
      <c r="Q62" s="60">
        <v>9</v>
      </c>
      <c r="R62" s="60">
        <v>0</v>
      </c>
      <c r="S62" s="51">
        <v>1.2</v>
      </c>
      <c r="T62" s="51">
        <v>1.2</v>
      </c>
      <c r="U62" s="6">
        <f t="shared" si="19"/>
        <v>34.559999999999995</v>
      </c>
      <c r="V62" s="5">
        <v>0</v>
      </c>
      <c r="W62" s="4">
        <v>0</v>
      </c>
      <c r="X62" s="4">
        <v>0</v>
      </c>
      <c r="Y62" s="4">
        <v>1</v>
      </c>
      <c r="Z62" s="4">
        <v>1</v>
      </c>
      <c r="AA62" s="6">
        <f t="shared" si="16"/>
        <v>0</v>
      </c>
      <c r="AB62" s="36">
        <f t="shared" si="17"/>
        <v>51.059999999999995</v>
      </c>
      <c r="AC62" s="37">
        <f t="shared" si="5"/>
        <v>47</v>
      </c>
      <c r="AD62" s="42">
        <f t="shared" si="12"/>
        <v>30</v>
      </c>
    </row>
    <row r="63" spans="1:30" s="8" customFormat="1" ht="12.75">
      <c r="A63" s="3" t="s">
        <v>79</v>
      </c>
      <c r="B63" s="5">
        <v>4</v>
      </c>
      <c r="C63" s="4">
        <v>5</v>
      </c>
      <c r="D63" s="4">
        <v>9</v>
      </c>
      <c r="E63" s="4">
        <v>1.4</v>
      </c>
      <c r="F63" s="4">
        <v>1.6</v>
      </c>
      <c r="G63" s="6">
        <f t="shared" si="18"/>
        <v>40.32</v>
      </c>
      <c r="H63" s="49">
        <v>9</v>
      </c>
      <c r="I63" s="50">
        <v>7</v>
      </c>
      <c r="J63" s="50">
        <v>0</v>
      </c>
      <c r="K63" s="51">
        <v>1.2</v>
      </c>
      <c r="L63" s="51">
        <v>1.4</v>
      </c>
      <c r="M63" s="6">
        <f t="shared" si="15"/>
        <v>26.88</v>
      </c>
      <c r="N63" s="59">
        <v>5</v>
      </c>
      <c r="O63" s="60">
        <v>10</v>
      </c>
      <c r="P63" s="60">
        <v>4</v>
      </c>
      <c r="Q63" s="60">
        <v>9</v>
      </c>
      <c r="R63" s="60">
        <v>0</v>
      </c>
      <c r="S63" s="51">
        <v>1.4</v>
      </c>
      <c r="T63" s="51">
        <v>1.3</v>
      </c>
      <c r="U63" s="6">
        <f t="shared" si="19"/>
        <v>50.959999999999994</v>
      </c>
      <c r="V63" s="5">
        <v>14</v>
      </c>
      <c r="W63" s="4">
        <v>3</v>
      </c>
      <c r="X63" s="4">
        <v>0</v>
      </c>
      <c r="Y63" s="4">
        <v>1.1</v>
      </c>
      <c r="Z63" s="4">
        <v>1.5</v>
      </c>
      <c r="AA63" s="6">
        <f t="shared" si="16"/>
        <v>28.050000000000004</v>
      </c>
      <c r="AB63" s="36">
        <f t="shared" si="17"/>
        <v>146.21</v>
      </c>
      <c r="AC63" s="37">
        <f t="shared" si="5"/>
        <v>15</v>
      </c>
      <c r="AD63" s="42">
        <f t="shared" si="12"/>
        <v>14</v>
      </c>
    </row>
    <row r="64" spans="1:30" s="8" customFormat="1" ht="13.5" thickBot="1">
      <c r="A64" s="29" t="s">
        <v>80</v>
      </c>
      <c r="B64" s="30">
        <v>4</v>
      </c>
      <c r="C64" s="31">
        <v>5</v>
      </c>
      <c r="D64" s="31">
        <v>10</v>
      </c>
      <c r="E64" s="31">
        <v>1.5</v>
      </c>
      <c r="F64" s="31">
        <v>1.8</v>
      </c>
      <c r="G64" s="32">
        <f t="shared" si="18"/>
        <v>51.300000000000004</v>
      </c>
      <c r="H64" s="122">
        <v>9</v>
      </c>
      <c r="I64" s="123">
        <v>5</v>
      </c>
      <c r="J64" s="123">
        <v>0</v>
      </c>
      <c r="K64" s="65">
        <v>1.2</v>
      </c>
      <c r="L64" s="65">
        <v>1.3</v>
      </c>
      <c r="M64" s="32">
        <f t="shared" si="15"/>
        <v>21.840000000000003</v>
      </c>
      <c r="N64" s="63">
        <v>0</v>
      </c>
      <c r="O64" s="64">
        <v>0</v>
      </c>
      <c r="P64" s="64">
        <v>0</v>
      </c>
      <c r="Q64" s="64">
        <v>0</v>
      </c>
      <c r="R64" s="64">
        <v>0</v>
      </c>
      <c r="S64" s="65">
        <v>1</v>
      </c>
      <c r="T64" s="65">
        <v>1</v>
      </c>
      <c r="U64" s="32">
        <f t="shared" si="19"/>
        <v>0</v>
      </c>
      <c r="V64" s="30">
        <v>9</v>
      </c>
      <c r="W64" s="31">
        <v>4</v>
      </c>
      <c r="X64" s="31">
        <v>0</v>
      </c>
      <c r="Y64" s="31">
        <v>1.1</v>
      </c>
      <c r="Z64" s="31">
        <v>1.5</v>
      </c>
      <c r="AA64" s="32">
        <f t="shared" si="16"/>
        <v>21.450000000000003</v>
      </c>
      <c r="AB64" s="40">
        <f t="shared" si="17"/>
        <v>94.59000000000002</v>
      </c>
      <c r="AC64" s="47">
        <f t="shared" si="5"/>
        <v>30</v>
      </c>
      <c r="AD64" s="43">
        <f t="shared" si="12"/>
        <v>20</v>
      </c>
    </row>
  </sheetData>
  <sheetProtection/>
  <mergeCells count="8">
    <mergeCell ref="AC1:AC2"/>
    <mergeCell ref="AD1:AD2"/>
    <mergeCell ref="A1:A2"/>
    <mergeCell ref="V1:AA1"/>
    <mergeCell ref="AB1:AB2"/>
    <mergeCell ref="B1:G1"/>
    <mergeCell ref="H1:M1"/>
    <mergeCell ref="N1:U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41"/>
  <sheetViews>
    <sheetView zoomScale="75" zoomScaleNormal="75" zoomScalePageLayoutView="0" workbookViewId="0" topLeftCell="A1">
      <selection activeCell="B27" sqref="B27"/>
    </sheetView>
  </sheetViews>
  <sheetFormatPr defaultColWidth="9.00390625" defaultRowHeight="12.75"/>
  <cols>
    <col min="1" max="1" width="5.625" style="0" customWidth="1"/>
    <col min="2" max="2" width="42.875" style="0" bestFit="1" customWidth="1"/>
    <col min="3" max="3" width="18.25390625" style="0" customWidth="1"/>
    <col min="4" max="4" width="9.375" style="0" customWidth="1"/>
    <col min="5" max="5" width="13.875" style="0" customWidth="1"/>
    <col min="6" max="6" width="22.00390625" style="0" customWidth="1"/>
    <col min="7" max="7" width="16.00390625" style="0" bestFit="1" customWidth="1"/>
    <col min="8" max="8" width="18.25390625" style="0" bestFit="1" customWidth="1"/>
    <col min="9" max="9" width="6.75390625" style="0" bestFit="1" customWidth="1"/>
    <col min="10" max="10" width="18.625" style="0" bestFit="1" customWidth="1"/>
    <col min="11" max="11" width="5.25390625" style="0" bestFit="1" customWidth="1"/>
    <col min="12" max="12" width="18.25390625" style="0" bestFit="1" customWidth="1"/>
    <col min="13" max="13" width="7.25390625" style="0" bestFit="1" customWidth="1"/>
    <col min="14" max="14" width="5.75390625" style="0" customWidth="1"/>
    <col min="15" max="18" width="6.75390625" style="0" customWidth="1"/>
    <col min="19" max="19" width="5.25390625" style="0" customWidth="1"/>
    <col min="20" max="20" width="6.00390625" style="0" customWidth="1"/>
    <col min="21" max="21" width="7.25390625" style="0" customWidth="1"/>
    <col min="22" max="24" width="6.75390625" style="0" customWidth="1"/>
    <col min="25" max="25" width="5.25390625" style="0" customWidth="1"/>
    <col min="26" max="26" width="6.00390625" style="0" customWidth="1"/>
    <col min="27" max="27" width="7.25390625" style="0" customWidth="1"/>
    <col min="28" max="39" width="9.125" style="0" customWidth="1"/>
  </cols>
  <sheetData>
    <row r="1" spans="1:41" ht="13.5" customHeight="1" thickBot="1">
      <c r="A1" s="145" t="s">
        <v>116</v>
      </c>
      <c r="B1" s="147" t="s">
        <v>117</v>
      </c>
      <c r="C1" s="147" t="s">
        <v>118</v>
      </c>
      <c r="D1" s="147" t="s">
        <v>119</v>
      </c>
      <c r="E1" s="141" t="s">
        <v>120</v>
      </c>
      <c r="F1" s="141" t="s">
        <v>121</v>
      </c>
      <c r="G1" s="143" t="s">
        <v>122</v>
      </c>
      <c r="H1" s="143"/>
      <c r="I1" s="143"/>
      <c r="J1" s="143"/>
      <c r="K1" s="143"/>
      <c r="L1" s="143"/>
      <c r="M1" s="144"/>
      <c r="N1" s="130" t="s">
        <v>1</v>
      </c>
      <c r="O1" s="131"/>
      <c r="P1" s="131"/>
      <c r="Q1" s="131"/>
      <c r="R1" s="131"/>
      <c r="S1" s="135"/>
      <c r="T1" s="130" t="s">
        <v>2</v>
      </c>
      <c r="U1" s="131"/>
      <c r="V1" s="131"/>
      <c r="W1" s="131"/>
      <c r="X1" s="131"/>
      <c r="Y1" s="136"/>
      <c r="Z1" s="130" t="s">
        <v>3</v>
      </c>
      <c r="AA1" s="131"/>
      <c r="AB1" s="131"/>
      <c r="AC1" s="131"/>
      <c r="AD1" s="131"/>
      <c r="AE1" s="131"/>
      <c r="AF1" s="131"/>
      <c r="AG1" s="136"/>
      <c r="AH1" s="130" t="s">
        <v>4</v>
      </c>
      <c r="AI1" s="131"/>
      <c r="AJ1" s="131"/>
      <c r="AK1" s="131"/>
      <c r="AL1" s="131"/>
      <c r="AM1" s="132"/>
      <c r="AN1" s="139" t="s">
        <v>9</v>
      </c>
      <c r="AO1" s="137" t="s">
        <v>81</v>
      </c>
    </row>
    <row r="2" spans="1:41" ht="13.5" thickBot="1">
      <c r="A2" s="146"/>
      <c r="B2" s="148"/>
      <c r="C2" s="148"/>
      <c r="D2" s="148"/>
      <c r="E2" s="142"/>
      <c r="F2" s="142"/>
      <c r="G2" s="97" t="s">
        <v>123</v>
      </c>
      <c r="H2" s="97" t="s">
        <v>124</v>
      </c>
      <c r="I2" s="98" t="s">
        <v>125</v>
      </c>
      <c r="J2" s="97" t="s">
        <v>126</v>
      </c>
      <c r="K2" s="98" t="s">
        <v>127</v>
      </c>
      <c r="L2" s="97" t="s">
        <v>128</v>
      </c>
      <c r="M2" s="99" t="s">
        <v>129</v>
      </c>
      <c r="N2" s="17" t="s">
        <v>7</v>
      </c>
      <c r="O2" s="18" t="s">
        <v>29</v>
      </c>
      <c r="P2" s="18" t="s">
        <v>31</v>
      </c>
      <c r="Q2" s="18" t="s">
        <v>5</v>
      </c>
      <c r="R2" s="19" t="s">
        <v>6</v>
      </c>
      <c r="S2" s="20" t="s">
        <v>9</v>
      </c>
      <c r="T2" s="17" t="s">
        <v>32</v>
      </c>
      <c r="U2" s="18" t="s">
        <v>8</v>
      </c>
      <c r="V2" s="18" t="s">
        <v>30</v>
      </c>
      <c r="W2" s="18" t="s">
        <v>5</v>
      </c>
      <c r="X2" s="18" t="s">
        <v>6</v>
      </c>
      <c r="Y2" s="20" t="s">
        <v>9</v>
      </c>
      <c r="Z2" s="17" t="s">
        <v>7</v>
      </c>
      <c r="AA2" s="18" t="s">
        <v>8</v>
      </c>
      <c r="AB2" s="18" t="s">
        <v>33</v>
      </c>
      <c r="AC2" s="18" t="s">
        <v>34</v>
      </c>
      <c r="AD2" s="18" t="s">
        <v>35</v>
      </c>
      <c r="AE2" s="18" t="s">
        <v>5</v>
      </c>
      <c r="AF2" s="18" t="s">
        <v>6</v>
      </c>
      <c r="AG2" s="20" t="s">
        <v>9</v>
      </c>
      <c r="AH2" s="17" t="s">
        <v>36</v>
      </c>
      <c r="AI2" s="18" t="s">
        <v>37</v>
      </c>
      <c r="AJ2" s="18" t="s">
        <v>38</v>
      </c>
      <c r="AK2" s="18" t="s">
        <v>5</v>
      </c>
      <c r="AL2" s="18" t="s">
        <v>6</v>
      </c>
      <c r="AM2" s="20" t="s">
        <v>9</v>
      </c>
      <c r="AN2" s="140"/>
      <c r="AO2" s="138"/>
    </row>
    <row r="3" spans="1:41" s="8" customFormat="1" ht="12.75">
      <c r="A3" s="21" t="s">
        <v>46</v>
      </c>
      <c r="B3" s="56" t="s">
        <v>97</v>
      </c>
      <c r="C3" s="57" t="s">
        <v>98</v>
      </c>
      <c r="D3" s="57" t="s">
        <v>86</v>
      </c>
      <c r="E3" s="57" t="s">
        <v>87</v>
      </c>
      <c r="F3" s="57" t="s">
        <v>87</v>
      </c>
      <c r="G3" s="78" t="s">
        <v>107</v>
      </c>
      <c r="H3" s="78" t="s">
        <v>107</v>
      </c>
      <c r="I3" s="79"/>
      <c r="J3" s="80"/>
      <c r="K3" s="88"/>
      <c r="L3" s="80"/>
      <c r="M3" s="81"/>
      <c r="N3" s="22">
        <f>Hodnocení!B20</f>
        <v>4</v>
      </c>
      <c r="O3" s="23">
        <f>Hodnocení!C20</f>
        <v>5</v>
      </c>
      <c r="P3" s="23">
        <f>Hodnocení!D20</f>
        <v>10</v>
      </c>
      <c r="Q3" s="23">
        <f>Hodnocení!E20</f>
        <v>1.3</v>
      </c>
      <c r="R3" s="23">
        <f>Hodnocení!F20</f>
        <v>1.6</v>
      </c>
      <c r="S3" s="24">
        <f>Hodnocení!G20</f>
        <v>39.52</v>
      </c>
      <c r="T3" s="25">
        <f>Hodnocení!H20</f>
        <v>9</v>
      </c>
      <c r="U3" s="26">
        <f>Hodnocení!I20</f>
        <v>0</v>
      </c>
      <c r="V3" s="26">
        <f>Hodnocení!J20</f>
        <v>0</v>
      </c>
      <c r="W3" s="23">
        <f>Hodnocení!K20</f>
        <v>1.2</v>
      </c>
      <c r="X3" s="23">
        <f>Hodnocení!L20</f>
        <v>1</v>
      </c>
      <c r="Y3" s="24">
        <f>Hodnocení!M20</f>
        <v>10.799999999999999</v>
      </c>
      <c r="Z3" s="25">
        <f>Hodnocení!N20</f>
        <v>2</v>
      </c>
      <c r="AA3" s="26">
        <f>Hodnocení!O20</f>
        <v>9</v>
      </c>
      <c r="AB3" s="26">
        <f>Hodnocení!P20</f>
        <v>4</v>
      </c>
      <c r="AC3" s="26">
        <f>Hodnocení!Q20</f>
        <v>8</v>
      </c>
      <c r="AD3" s="26">
        <f>Hodnocení!R20</f>
        <v>12</v>
      </c>
      <c r="AE3" s="23">
        <f>Hodnocení!S20</f>
        <v>1.6</v>
      </c>
      <c r="AF3" s="23">
        <f>Hodnocení!T20</f>
        <v>1.7</v>
      </c>
      <c r="AG3" s="24">
        <f>Hodnocení!U20</f>
        <v>95.2</v>
      </c>
      <c r="AH3" s="22">
        <f>Hodnocení!V20</f>
        <v>0</v>
      </c>
      <c r="AI3" s="23">
        <f>Hodnocení!W20</f>
        <v>0</v>
      </c>
      <c r="AJ3" s="23">
        <f>Hodnocení!X20</f>
        <v>0</v>
      </c>
      <c r="AK3" s="23">
        <f>Hodnocení!Y20</f>
        <v>1</v>
      </c>
      <c r="AL3" s="23">
        <f>Hodnocení!Z20</f>
        <v>1</v>
      </c>
      <c r="AM3" s="24">
        <f>Hodnocení!AA20</f>
        <v>0</v>
      </c>
      <c r="AN3" s="27">
        <f>Hodnocení!AB20</f>
        <v>145.52</v>
      </c>
      <c r="AO3" s="28">
        <f aca="true" t="shared" si="0" ref="AO3:AO10">RANK(AN3,$AN$3:$AN$10)</f>
        <v>1</v>
      </c>
    </row>
    <row r="4" spans="1:41" s="8" customFormat="1" ht="12.75">
      <c r="A4" s="3" t="s">
        <v>44</v>
      </c>
      <c r="B4" s="59" t="s">
        <v>97</v>
      </c>
      <c r="C4" s="60" t="s">
        <v>98</v>
      </c>
      <c r="D4" s="60" t="s">
        <v>86</v>
      </c>
      <c r="E4" s="60" t="s">
        <v>87</v>
      </c>
      <c r="F4" s="60" t="s">
        <v>87</v>
      </c>
      <c r="G4" s="67" t="s">
        <v>99</v>
      </c>
      <c r="H4" s="67" t="s">
        <v>100</v>
      </c>
      <c r="I4" s="68">
        <v>5</v>
      </c>
      <c r="J4" s="69" t="s">
        <v>101</v>
      </c>
      <c r="K4" s="70">
        <v>5</v>
      </c>
      <c r="L4" s="69" t="s">
        <v>102</v>
      </c>
      <c r="M4" s="82">
        <v>5</v>
      </c>
      <c r="N4" s="5">
        <f>Hodnocení!B18</f>
        <v>5</v>
      </c>
      <c r="O4" s="4">
        <f>Hodnocení!C18</f>
        <v>5</v>
      </c>
      <c r="P4" s="4">
        <f>Hodnocení!D18</f>
        <v>7</v>
      </c>
      <c r="Q4" s="4">
        <f>Hodnocení!E18</f>
        <v>1.3</v>
      </c>
      <c r="R4" s="4">
        <f>Hodnocení!F18</f>
        <v>1.5</v>
      </c>
      <c r="S4" s="6">
        <f>Hodnocení!G18</f>
        <v>33.150000000000006</v>
      </c>
      <c r="T4" s="1">
        <f>Hodnocení!H18</f>
        <v>10</v>
      </c>
      <c r="U4" s="2">
        <f>Hodnocení!I18</f>
        <v>8</v>
      </c>
      <c r="V4" s="2">
        <f>Hodnocení!J18</f>
        <v>0</v>
      </c>
      <c r="W4" s="4">
        <f>Hodnocení!K18</f>
        <v>1.1</v>
      </c>
      <c r="X4" s="4">
        <f>Hodnocení!L18</f>
        <v>1.3</v>
      </c>
      <c r="Y4" s="6">
        <f>Hodnocení!M18</f>
        <v>25.740000000000002</v>
      </c>
      <c r="Z4" s="1">
        <f>Hodnocení!N18</f>
        <v>5</v>
      </c>
      <c r="AA4" s="2">
        <f>Hodnocení!O18</f>
        <v>9</v>
      </c>
      <c r="AB4" s="2">
        <f>Hodnocení!P18</f>
        <v>5</v>
      </c>
      <c r="AC4" s="2">
        <f>Hodnocení!Q18</f>
        <v>9</v>
      </c>
      <c r="AD4" s="2">
        <f>Hodnocení!R18</f>
        <v>0</v>
      </c>
      <c r="AE4" s="4">
        <f>Hodnocení!S18</f>
        <v>1.3</v>
      </c>
      <c r="AF4" s="4">
        <f>Hodnocení!T18</f>
        <v>1.3</v>
      </c>
      <c r="AG4" s="6">
        <f>Hodnocení!U18</f>
        <v>47.32</v>
      </c>
      <c r="AH4" s="5">
        <f>Hodnocení!V18</f>
        <v>8</v>
      </c>
      <c r="AI4" s="4">
        <f>Hodnocení!W18</f>
        <v>0</v>
      </c>
      <c r="AJ4" s="4">
        <f>Hodnocení!X18</f>
        <v>0</v>
      </c>
      <c r="AK4" s="4">
        <f>Hodnocení!Y18</f>
        <v>1</v>
      </c>
      <c r="AL4" s="4">
        <f>Hodnocení!Z18</f>
        <v>1.3</v>
      </c>
      <c r="AM4" s="6">
        <f>Hodnocení!AA18</f>
        <v>10.4</v>
      </c>
      <c r="AN4" s="7">
        <f>Hodnocení!AB18</f>
        <v>116.61000000000001</v>
      </c>
      <c r="AO4" s="15">
        <f t="shared" si="0"/>
        <v>2</v>
      </c>
    </row>
    <row r="5" spans="1:41" s="8" customFormat="1" ht="12.75">
      <c r="A5" s="3" t="s">
        <v>45</v>
      </c>
      <c r="B5" s="59" t="s">
        <v>97</v>
      </c>
      <c r="C5" s="60" t="s">
        <v>98</v>
      </c>
      <c r="D5" s="60" t="s">
        <v>86</v>
      </c>
      <c r="E5" s="60" t="s">
        <v>87</v>
      </c>
      <c r="F5" s="60" t="s">
        <v>87</v>
      </c>
      <c r="G5" s="67" t="s">
        <v>103</v>
      </c>
      <c r="H5" s="67" t="s">
        <v>104</v>
      </c>
      <c r="I5" s="68">
        <v>3</v>
      </c>
      <c r="J5" s="69" t="s">
        <v>105</v>
      </c>
      <c r="K5" s="68">
        <v>3</v>
      </c>
      <c r="L5" s="69" t="s">
        <v>106</v>
      </c>
      <c r="M5" s="83">
        <v>3</v>
      </c>
      <c r="N5" s="5">
        <f>Hodnocení!B19</f>
        <v>4</v>
      </c>
      <c r="O5" s="4">
        <f>Hodnocení!C19</f>
        <v>5</v>
      </c>
      <c r="P5" s="4">
        <f>Hodnocení!D19</f>
        <v>9</v>
      </c>
      <c r="Q5" s="4">
        <f>Hodnocení!E19</f>
        <v>1.3</v>
      </c>
      <c r="R5" s="4">
        <f>Hodnocení!F19</f>
        <v>1.3</v>
      </c>
      <c r="S5" s="6">
        <f>Hodnocení!G19</f>
        <v>30.420000000000005</v>
      </c>
      <c r="T5" s="1">
        <f>Hodnocení!H19</f>
        <v>0</v>
      </c>
      <c r="U5" s="2">
        <f>Hodnocení!I19</f>
        <v>0</v>
      </c>
      <c r="V5" s="2">
        <f>Hodnocení!J19</f>
        <v>0</v>
      </c>
      <c r="W5" s="4">
        <f>Hodnocení!K19</f>
        <v>1</v>
      </c>
      <c r="X5" s="4">
        <f>Hodnocení!L19</f>
        <v>1</v>
      </c>
      <c r="Y5" s="6">
        <f>Hodnocení!M19</f>
        <v>0</v>
      </c>
      <c r="Z5" s="1">
        <f>Hodnocení!N19</f>
        <v>5</v>
      </c>
      <c r="AA5" s="2">
        <f>Hodnocení!O19</f>
        <v>8</v>
      </c>
      <c r="AB5" s="2">
        <f>Hodnocení!P19</f>
        <v>4</v>
      </c>
      <c r="AC5" s="2">
        <f>Hodnocení!Q19</f>
        <v>3</v>
      </c>
      <c r="AD5" s="2">
        <f>Hodnocení!R19</f>
        <v>0</v>
      </c>
      <c r="AE5" s="4">
        <f>Hodnocení!S19</f>
        <v>1.2</v>
      </c>
      <c r="AF5" s="4">
        <f>Hodnocení!T19</f>
        <v>1.2</v>
      </c>
      <c r="AG5" s="6">
        <f>Hodnocení!U19</f>
        <v>28.799999999999997</v>
      </c>
      <c r="AH5" s="5">
        <f>Hodnocení!V19</f>
        <v>15</v>
      </c>
      <c r="AI5" s="4">
        <f>Hodnocení!W19</f>
        <v>10</v>
      </c>
      <c r="AJ5" s="4">
        <f>Hodnocení!X19</f>
        <v>0</v>
      </c>
      <c r="AK5" s="4">
        <f>Hodnocení!Y19</f>
        <v>1.2</v>
      </c>
      <c r="AL5" s="4">
        <f>Hodnocení!Z19</f>
        <v>1.5</v>
      </c>
      <c r="AM5" s="6">
        <f>Hodnocení!AA19</f>
        <v>45</v>
      </c>
      <c r="AN5" s="7">
        <f>Hodnocení!AB19</f>
        <v>104.22</v>
      </c>
      <c r="AO5" s="15">
        <f t="shared" si="0"/>
        <v>3</v>
      </c>
    </row>
    <row r="6" spans="1:41" s="8" customFormat="1" ht="12.75">
      <c r="A6" s="3" t="s">
        <v>41</v>
      </c>
      <c r="B6" s="59" t="s">
        <v>84</v>
      </c>
      <c r="C6" s="60" t="s">
        <v>85</v>
      </c>
      <c r="D6" s="60" t="s">
        <v>86</v>
      </c>
      <c r="E6" s="60" t="s">
        <v>87</v>
      </c>
      <c r="F6" s="60" t="s">
        <v>87</v>
      </c>
      <c r="G6" s="67" t="s">
        <v>88</v>
      </c>
      <c r="H6" s="67" t="s">
        <v>89</v>
      </c>
      <c r="I6" s="68">
        <v>5</v>
      </c>
      <c r="J6" s="67" t="s">
        <v>90</v>
      </c>
      <c r="K6" s="68">
        <v>5</v>
      </c>
      <c r="L6" s="69"/>
      <c r="M6" s="82"/>
      <c r="N6" s="5">
        <f>Hodnocení!B15</f>
        <v>1</v>
      </c>
      <c r="O6" s="4">
        <f>Hodnocení!C15</f>
        <v>0</v>
      </c>
      <c r="P6" s="4">
        <f>Hodnocení!D15</f>
        <v>0</v>
      </c>
      <c r="Q6" s="4">
        <f>Hodnocení!E15</f>
        <v>1.1</v>
      </c>
      <c r="R6" s="4">
        <f>Hodnocení!F15</f>
        <v>1.1</v>
      </c>
      <c r="S6" s="6">
        <f>Hodnocení!G15</f>
        <v>1.2100000000000002</v>
      </c>
      <c r="T6" s="1">
        <f>Hodnocení!H15</f>
        <v>10</v>
      </c>
      <c r="U6" s="2">
        <f>Hodnocení!I15</f>
        <v>8</v>
      </c>
      <c r="V6" s="2">
        <f>Hodnocení!J15</f>
        <v>0</v>
      </c>
      <c r="W6" s="4">
        <f>Hodnocení!K15</f>
        <v>1.1</v>
      </c>
      <c r="X6" s="4">
        <f>Hodnocení!L15</f>
        <v>1.3</v>
      </c>
      <c r="Y6" s="6">
        <f>Hodnocení!M15</f>
        <v>25.740000000000002</v>
      </c>
      <c r="Z6" s="1">
        <f>Hodnocení!N15</f>
        <v>3</v>
      </c>
      <c r="AA6" s="2">
        <f>Hodnocení!O15</f>
        <v>10</v>
      </c>
      <c r="AB6" s="2">
        <f>Hodnocení!P15</f>
        <v>5</v>
      </c>
      <c r="AC6" s="2">
        <f>Hodnocení!Q15</f>
        <v>3</v>
      </c>
      <c r="AD6" s="2">
        <f>Hodnocení!R15</f>
        <v>0</v>
      </c>
      <c r="AE6" s="4">
        <f>Hodnocení!S15</f>
        <v>1.3</v>
      </c>
      <c r="AF6" s="4">
        <f>Hodnocení!T15</f>
        <v>1.2</v>
      </c>
      <c r="AG6" s="6">
        <f>Hodnocení!U15</f>
        <v>32.76</v>
      </c>
      <c r="AH6" s="5">
        <f>Hodnocení!V15</f>
        <v>10</v>
      </c>
      <c r="AI6" s="4">
        <f>Hodnocení!W15</f>
        <v>0</v>
      </c>
      <c r="AJ6" s="4">
        <f>Hodnocení!X15</f>
        <v>0</v>
      </c>
      <c r="AK6" s="4">
        <f>Hodnocení!Y15</f>
        <v>1</v>
      </c>
      <c r="AL6" s="4">
        <f>Hodnocení!Z15</f>
        <v>1.3</v>
      </c>
      <c r="AM6" s="6">
        <f>Hodnocení!AA15</f>
        <v>13</v>
      </c>
      <c r="AN6" s="7">
        <f>Hodnocení!AB15</f>
        <v>72.71000000000001</v>
      </c>
      <c r="AO6" s="15">
        <f t="shared" si="0"/>
        <v>4</v>
      </c>
    </row>
    <row r="7" spans="1:41" s="8" customFormat="1" ht="12.75">
      <c r="A7" s="3" t="s">
        <v>42</v>
      </c>
      <c r="B7" s="59" t="s">
        <v>84</v>
      </c>
      <c r="C7" s="60" t="s">
        <v>85</v>
      </c>
      <c r="D7" s="60" t="s">
        <v>86</v>
      </c>
      <c r="E7" s="60" t="s">
        <v>87</v>
      </c>
      <c r="F7" s="60" t="s">
        <v>87</v>
      </c>
      <c r="G7" s="67" t="s">
        <v>91</v>
      </c>
      <c r="H7" s="67" t="s">
        <v>92</v>
      </c>
      <c r="I7" s="68">
        <v>4</v>
      </c>
      <c r="J7" s="67" t="s">
        <v>93</v>
      </c>
      <c r="K7" s="68">
        <v>1</v>
      </c>
      <c r="L7" s="69"/>
      <c r="M7" s="82"/>
      <c r="N7" s="5">
        <f>Hodnocení!B16</f>
        <v>3</v>
      </c>
      <c r="O7" s="4">
        <f>Hodnocení!C16</f>
        <v>5</v>
      </c>
      <c r="P7" s="4">
        <f>Hodnocení!D16</f>
        <v>10</v>
      </c>
      <c r="Q7" s="4">
        <f>Hodnocení!E16</f>
        <v>1.2</v>
      </c>
      <c r="R7" s="4">
        <f>Hodnocení!F16</f>
        <v>1.4</v>
      </c>
      <c r="S7" s="6">
        <f>Hodnocení!G16</f>
        <v>30.239999999999995</v>
      </c>
      <c r="T7" s="1">
        <f>Hodnocení!H16</f>
        <v>9</v>
      </c>
      <c r="U7" s="2">
        <f>Hodnocení!I16</f>
        <v>0</v>
      </c>
      <c r="V7" s="4">
        <f>Hodnocení!J16</f>
        <v>0</v>
      </c>
      <c r="W7" s="4">
        <f>Hodnocení!K16</f>
        <v>1.1</v>
      </c>
      <c r="X7" s="4">
        <f>Hodnocení!L16</f>
        <v>1</v>
      </c>
      <c r="Y7" s="6">
        <f>Hodnocení!M16</f>
        <v>9.9</v>
      </c>
      <c r="Z7" s="1">
        <f>Hodnocení!N16</f>
        <v>3</v>
      </c>
      <c r="AA7" s="2">
        <f>Hodnocení!O16</f>
        <v>0</v>
      </c>
      <c r="AB7" s="2">
        <f>Hodnocení!P16</f>
        <v>0</v>
      </c>
      <c r="AC7" s="2">
        <f>Hodnocení!Q16</f>
        <v>0</v>
      </c>
      <c r="AD7" s="2">
        <f>Hodnocení!R16</f>
        <v>0</v>
      </c>
      <c r="AE7" s="4">
        <f>Hodnocení!S16</f>
        <v>1.1</v>
      </c>
      <c r="AF7" s="4">
        <f>Hodnocení!T16</f>
        <v>1</v>
      </c>
      <c r="AG7" s="6">
        <f>Hodnocení!U16</f>
        <v>3.3000000000000003</v>
      </c>
      <c r="AH7" s="5">
        <f>Hodnocení!V16</f>
        <v>0</v>
      </c>
      <c r="AI7" s="4">
        <f>Hodnocení!W16</f>
        <v>0</v>
      </c>
      <c r="AJ7" s="4">
        <f>Hodnocení!X16</f>
        <v>0</v>
      </c>
      <c r="AK7" s="4">
        <f>Hodnocení!Y16</f>
        <v>1</v>
      </c>
      <c r="AL7" s="4">
        <f>Hodnocení!Z16</f>
        <v>1</v>
      </c>
      <c r="AM7" s="6">
        <f>Hodnocení!AA16</f>
        <v>0</v>
      </c>
      <c r="AN7" s="7">
        <f>Hodnocení!AB16</f>
        <v>43.43999999999999</v>
      </c>
      <c r="AO7" s="15">
        <f t="shared" si="0"/>
        <v>5</v>
      </c>
    </row>
    <row r="8" spans="1:41" s="8" customFormat="1" ht="12.75">
      <c r="A8" s="3" t="s">
        <v>48</v>
      </c>
      <c r="B8" s="89" t="s">
        <v>112</v>
      </c>
      <c r="C8" s="71" t="s">
        <v>113</v>
      </c>
      <c r="D8" s="71" t="s">
        <v>114</v>
      </c>
      <c r="E8" s="71" t="s">
        <v>87</v>
      </c>
      <c r="F8" s="60" t="s">
        <v>87</v>
      </c>
      <c r="G8" s="72" t="s">
        <v>115</v>
      </c>
      <c r="H8" s="72" t="s">
        <v>115</v>
      </c>
      <c r="I8" s="68">
        <v>3</v>
      </c>
      <c r="J8" s="69"/>
      <c r="K8" s="70"/>
      <c r="L8" s="69"/>
      <c r="M8" s="82"/>
      <c r="N8" s="9">
        <f>Hodnocení!B22</f>
        <v>4</v>
      </c>
      <c r="O8" s="10">
        <f>Hodnocení!C22</f>
        <v>4</v>
      </c>
      <c r="P8" s="10">
        <f>Hodnocení!D22</f>
        <v>8</v>
      </c>
      <c r="Q8" s="4">
        <f>Hodnocení!E22</f>
        <v>1.2</v>
      </c>
      <c r="R8" s="4">
        <f>Hodnocení!F22</f>
        <v>1.1</v>
      </c>
      <c r="S8" s="6">
        <f>Hodnocení!G22</f>
        <v>21.12</v>
      </c>
      <c r="T8" s="13">
        <f>Hodnocení!H22</f>
        <v>9</v>
      </c>
      <c r="U8" s="14">
        <f>Hodnocení!I22</f>
        <v>3</v>
      </c>
      <c r="V8" s="14">
        <f>Hodnocení!J22</f>
        <v>0</v>
      </c>
      <c r="W8" s="4">
        <f>Hodnocení!K22</f>
        <v>1.1</v>
      </c>
      <c r="X8" s="4">
        <f>Hodnocení!L22</f>
        <v>1</v>
      </c>
      <c r="Y8" s="11">
        <f>Hodnocení!M22</f>
        <v>13.200000000000001</v>
      </c>
      <c r="Z8" s="13">
        <f>Hodnocení!N22</f>
        <v>3</v>
      </c>
      <c r="AA8" s="14">
        <f>Hodnocení!O22</f>
        <v>0</v>
      </c>
      <c r="AB8" s="14">
        <f>Hodnocení!P22</f>
        <v>0</v>
      </c>
      <c r="AC8" s="14">
        <f>Hodnocení!Q22</f>
        <v>0</v>
      </c>
      <c r="AD8" s="14">
        <f>Hodnocení!R22</f>
        <v>0</v>
      </c>
      <c r="AE8" s="4">
        <f>Hodnocení!S22</f>
        <v>1.1</v>
      </c>
      <c r="AF8" s="4">
        <f>Hodnocení!T22</f>
        <v>1</v>
      </c>
      <c r="AG8" s="6">
        <f>Hodnocení!U22</f>
        <v>3.3000000000000003</v>
      </c>
      <c r="AH8" s="9">
        <f>Hodnocení!V22</f>
        <v>0</v>
      </c>
      <c r="AI8" s="10">
        <f>Hodnocení!W22</f>
        <v>0</v>
      </c>
      <c r="AJ8" s="10">
        <f>Hodnocení!X22</f>
        <v>0</v>
      </c>
      <c r="AK8" s="4">
        <f>Hodnocení!Y22</f>
        <v>1</v>
      </c>
      <c r="AL8" s="4">
        <f>Hodnocení!Z22</f>
        <v>1</v>
      </c>
      <c r="AM8" s="11">
        <f>Hodnocení!AA22</f>
        <v>0</v>
      </c>
      <c r="AN8" s="12">
        <f>Hodnocení!AB22</f>
        <v>37.62</v>
      </c>
      <c r="AO8" s="15">
        <f t="shared" si="0"/>
        <v>6</v>
      </c>
    </row>
    <row r="9" spans="1:41" s="8" customFormat="1" ht="12.75">
      <c r="A9" s="3" t="s">
        <v>43</v>
      </c>
      <c r="B9" s="59" t="s">
        <v>84</v>
      </c>
      <c r="C9" s="60" t="s">
        <v>85</v>
      </c>
      <c r="D9" s="60" t="s">
        <v>86</v>
      </c>
      <c r="E9" s="60" t="s">
        <v>87</v>
      </c>
      <c r="F9" s="60" t="s">
        <v>87</v>
      </c>
      <c r="G9" s="67" t="s">
        <v>94</v>
      </c>
      <c r="H9" s="67" t="s">
        <v>95</v>
      </c>
      <c r="I9" s="68">
        <v>5</v>
      </c>
      <c r="J9" s="67" t="s">
        <v>96</v>
      </c>
      <c r="K9" s="68">
        <v>4</v>
      </c>
      <c r="L9" s="69"/>
      <c r="M9" s="82"/>
      <c r="N9" s="5">
        <f>Hodnocení!B17</f>
        <v>1</v>
      </c>
      <c r="O9" s="4">
        <f>Hodnocení!C17</f>
        <v>0</v>
      </c>
      <c r="P9" s="4">
        <f>Hodnocení!D17</f>
        <v>0</v>
      </c>
      <c r="Q9" s="4">
        <f>Hodnocení!E17</f>
        <v>1</v>
      </c>
      <c r="R9" s="4">
        <f>Hodnocení!F17</f>
        <v>1.1</v>
      </c>
      <c r="S9" s="6">
        <f>Hodnocení!G17</f>
        <v>1.1</v>
      </c>
      <c r="T9" s="1">
        <f>Hodnocení!H17</f>
        <v>1</v>
      </c>
      <c r="U9" s="2">
        <f>Hodnocení!I17</f>
        <v>0</v>
      </c>
      <c r="V9" s="2">
        <f>Hodnocení!J17</f>
        <v>0</v>
      </c>
      <c r="W9" s="4">
        <f>Hodnocení!K17</f>
        <v>1</v>
      </c>
      <c r="X9" s="4">
        <f>Hodnocení!L17</f>
        <v>1</v>
      </c>
      <c r="Y9" s="6">
        <f>Hodnocení!M17</f>
        <v>1</v>
      </c>
      <c r="Z9" s="1">
        <f>Hodnocení!N17</f>
        <v>5</v>
      </c>
      <c r="AA9" s="2">
        <f>Hodnocení!O17</f>
        <v>10</v>
      </c>
      <c r="AB9" s="2">
        <f>Hodnocení!P17</f>
        <v>0</v>
      </c>
      <c r="AC9" s="2">
        <f>Hodnocení!Q17</f>
        <v>0</v>
      </c>
      <c r="AD9" s="2">
        <f>Hodnocení!R17</f>
        <v>0</v>
      </c>
      <c r="AE9" s="4">
        <f>Hodnocení!S17</f>
        <v>1.1</v>
      </c>
      <c r="AF9" s="4">
        <f>Hodnocení!T17</f>
        <v>1.2</v>
      </c>
      <c r="AG9" s="6">
        <f>Hodnocení!U17</f>
        <v>19.8</v>
      </c>
      <c r="AH9" s="5">
        <f>Hodnocení!V17</f>
        <v>0</v>
      </c>
      <c r="AI9" s="4">
        <f>Hodnocení!W17</f>
        <v>0</v>
      </c>
      <c r="AJ9" s="4">
        <f>Hodnocení!X17</f>
        <v>0</v>
      </c>
      <c r="AK9" s="4">
        <f>Hodnocení!Y17</f>
        <v>1</v>
      </c>
      <c r="AL9" s="4">
        <f>Hodnocení!Z17</f>
        <v>1</v>
      </c>
      <c r="AM9" s="6">
        <f>Hodnocení!AA17</f>
        <v>0</v>
      </c>
      <c r="AN9" s="7">
        <f>Hodnocení!AB17</f>
        <v>21.900000000000002</v>
      </c>
      <c r="AO9" s="15">
        <f t="shared" si="0"/>
        <v>7</v>
      </c>
    </row>
    <row r="10" spans="1:41" s="8" customFormat="1" ht="13.5" thickBot="1">
      <c r="A10" s="29" t="s">
        <v>47</v>
      </c>
      <c r="B10" s="63" t="s">
        <v>108</v>
      </c>
      <c r="C10" s="64" t="s">
        <v>109</v>
      </c>
      <c r="D10" s="64" t="s">
        <v>110</v>
      </c>
      <c r="E10" s="64" t="s">
        <v>87</v>
      </c>
      <c r="F10" s="64" t="s">
        <v>87</v>
      </c>
      <c r="G10" s="94" t="s">
        <v>111</v>
      </c>
      <c r="H10" s="94" t="s">
        <v>111</v>
      </c>
      <c r="I10" s="84">
        <v>1</v>
      </c>
      <c r="J10" s="85"/>
      <c r="K10" s="86"/>
      <c r="L10" s="85"/>
      <c r="M10" s="87"/>
      <c r="N10" s="30">
        <f>Hodnocení!B21</f>
        <v>1</v>
      </c>
      <c r="O10" s="31">
        <f>Hodnocení!C21</f>
        <v>0</v>
      </c>
      <c r="P10" s="31">
        <f>Hodnocení!D21</f>
        <v>0</v>
      </c>
      <c r="Q10" s="31">
        <f>Hodnocení!E21</f>
        <v>1</v>
      </c>
      <c r="R10" s="31">
        <f>Hodnocení!F21</f>
        <v>1</v>
      </c>
      <c r="S10" s="32">
        <f>Hodnocení!G21</f>
        <v>1</v>
      </c>
      <c r="T10" s="33">
        <f>Hodnocení!H21</f>
        <v>1</v>
      </c>
      <c r="U10" s="34">
        <f>Hodnocení!I21</f>
        <v>0</v>
      </c>
      <c r="V10" s="34">
        <f>Hodnocení!J21</f>
        <v>0</v>
      </c>
      <c r="W10" s="31">
        <f>Hodnocení!K21</f>
        <v>1</v>
      </c>
      <c r="X10" s="31">
        <f>Hodnocení!L21</f>
        <v>1</v>
      </c>
      <c r="Y10" s="32">
        <f>Hodnocení!M21</f>
        <v>1</v>
      </c>
      <c r="Z10" s="33">
        <f>Hodnocení!N21</f>
        <v>2</v>
      </c>
      <c r="AA10" s="34">
        <f>Hodnocení!O21</f>
        <v>0</v>
      </c>
      <c r="AB10" s="34">
        <f>Hodnocení!P21</f>
        <v>0</v>
      </c>
      <c r="AC10" s="34">
        <f>Hodnocení!Q21</f>
        <v>0</v>
      </c>
      <c r="AD10" s="34">
        <f>Hodnocení!R21</f>
        <v>0</v>
      </c>
      <c r="AE10" s="31">
        <f>Hodnocení!S21</f>
        <v>1</v>
      </c>
      <c r="AF10" s="31">
        <f>Hodnocení!T21</f>
        <v>1.1</v>
      </c>
      <c r="AG10" s="32">
        <f>Hodnocení!U21</f>
        <v>2.2</v>
      </c>
      <c r="AH10" s="30">
        <f>Hodnocení!V21</f>
        <v>0</v>
      </c>
      <c r="AI10" s="31">
        <f>Hodnocení!W21</f>
        <v>0</v>
      </c>
      <c r="AJ10" s="31">
        <f>Hodnocení!X21</f>
        <v>0</v>
      </c>
      <c r="AK10" s="31">
        <f>Hodnocení!Y21</f>
        <v>1</v>
      </c>
      <c r="AL10" s="31">
        <f>Hodnocení!Z21</f>
        <v>1</v>
      </c>
      <c r="AM10" s="32">
        <f>Hodnocení!AA21</f>
        <v>0</v>
      </c>
      <c r="AN10" s="35">
        <f>Hodnocení!AB21</f>
        <v>4.2</v>
      </c>
      <c r="AO10" s="16">
        <f t="shared" si="0"/>
        <v>8</v>
      </c>
    </row>
    <row r="11" spans="1:41" s="8" customFormat="1" ht="12.75">
      <c r="A11" s="21" t="s">
        <v>65</v>
      </c>
      <c r="B11" s="56" t="s">
        <v>130</v>
      </c>
      <c r="C11" s="57" t="s">
        <v>131</v>
      </c>
      <c r="D11" s="57" t="s">
        <v>132</v>
      </c>
      <c r="E11" s="57" t="s">
        <v>87</v>
      </c>
      <c r="F11" s="57" t="s">
        <v>87</v>
      </c>
      <c r="G11" s="78" t="s">
        <v>133</v>
      </c>
      <c r="H11" s="78" t="s">
        <v>134</v>
      </c>
      <c r="I11" s="88">
        <v>7</v>
      </c>
      <c r="J11" s="78" t="s">
        <v>135</v>
      </c>
      <c r="K11" s="88">
        <v>8</v>
      </c>
      <c r="L11" s="80"/>
      <c r="M11" s="81"/>
      <c r="N11" s="22">
        <f>Hodnocení!B48</f>
        <v>5</v>
      </c>
      <c r="O11" s="23">
        <f>Hodnocení!C48</f>
        <v>4</v>
      </c>
      <c r="P11" s="23">
        <f>Hodnocení!D48</f>
        <v>10</v>
      </c>
      <c r="Q11" s="23">
        <f>Hodnocení!E48</f>
        <v>1.8</v>
      </c>
      <c r="R11" s="23">
        <f>Hodnocení!F48</f>
        <v>1.9</v>
      </c>
      <c r="S11" s="24">
        <f>Hodnocení!G48</f>
        <v>64.98</v>
      </c>
      <c r="T11" s="25">
        <f>Hodnocení!H48</f>
        <v>9</v>
      </c>
      <c r="U11" s="26">
        <f>Hodnocení!I48</f>
        <v>9</v>
      </c>
      <c r="V11" s="26">
        <f>Hodnocení!J48</f>
        <v>0</v>
      </c>
      <c r="W11" s="23">
        <f>Hodnocení!K48</f>
        <v>1.2</v>
      </c>
      <c r="X11" s="23">
        <f>Hodnocení!L48</f>
        <v>1.4</v>
      </c>
      <c r="Y11" s="24">
        <f>Hodnocení!M48</f>
        <v>30.239999999999995</v>
      </c>
      <c r="Z11" s="25">
        <f>Hodnocení!N48</f>
        <v>5</v>
      </c>
      <c r="AA11" s="26">
        <f>Hodnocení!O48</f>
        <v>10</v>
      </c>
      <c r="AB11" s="26">
        <f>Hodnocení!P48</f>
        <v>3</v>
      </c>
      <c r="AC11" s="26">
        <f>Hodnocení!Q48</f>
        <v>7</v>
      </c>
      <c r="AD11" s="26">
        <f>Hodnocení!R48</f>
        <v>2</v>
      </c>
      <c r="AE11" s="23">
        <f>Hodnocení!S48</f>
        <v>1.4</v>
      </c>
      <c r="AF11" s="23">
        <f>Hodnocení!T48</f>
        <v>1.4</v>
      </c>
      <c r="AG11" s="24">
        <f>Hodnocení!U48</f>
        <v>52.919999999999995</v>
      </c>
      <c r="AH11" s="22">
        <f>Hodnocení!V48</f>
        <v>4</v>
      </c>
      <c r="AI11" s="23">
        <f>Hodnocení!W48</f>
        <v>0</v>
      </c>
      <c r="AJ11" s="23">
        <f>Hodnocení!X48</f>
        <v>0</v>
      </c>
      <c r="AK11" s="23">
        <f>Hodnocení!Y48</f>
        <v>1.4</v>
      </c>
      <c r="AL11" s="23">
        <f>Hodnocení!Z48</f>
        <v>1.4</v>
      </c>
      <c r="AM11" s="24">
        <f>Hodnocení!AA48</f>
        <v>7.839999999999999</v>
      </c>
      <c r="AN11" s="27">
        <f>Hodnocení!AB48</f>
        <v>155.98</v>
      </c>
      <c r="AO11" s="28">
        <f aca="true" t="shared" si="1" ref="AO11:AO19">RANK(AN11,$AN$11:$AN$19)</f>
        <v>1</v>
      </c>
    </row>
    <row r="12" spans="1:41" s="8" customFormat="1" ht="12.75">
      <c r="A12" s="3" t="s">
        <v>72</v>
      </c>
      <c r="B12" s="89" t="s">
        <v>112</v>
      </c>
      <c r="C12" s="71" t="s">
        <v>113</v>
      </c>
      <c r="D12" s="71" t="s">
        <v>114</v>
      </c>
      <c r="E12" s="71" t="s">
        <v>87</v>
      </c>
      <c r="F12" s="60" t="s">
        <v>87</v>
      </c>
      <c r="G12" s="72" t="s">
        <v>153</v>
      </c>
      <c r="H12" s="72" t="s">
        <v>154</v>
      </c>
      <c r="I12" s="70">
        <v>8</v>
      </c>
      <c r="J12" s="72" t="s">
        <v>155</v>
      </c>
      <c r="K12" s="70">
        <v>8</v>
      </c>
      <c r="L12" s="69"/>
      <c r="M12" s="82"/>
      <c r="N12" s="5">
        <f>Hodnocení!B55</f>
        <v>4</v>
      </c>
      <c r="O12" s="4">
        <f>Hodnocení!C55</f>
        <v>5</v>
      </c>
      <c r="P12" s="4">
        <f>Hodnocení!D55</f>
        <v>9</v>
      </c>
      <c r="Q12" s="4">
        <f>Hodnocení!E55</f>
        <v>1.4</v>
      </c>
      <c r="R12" s="4">
        <f>Hodnocení!F55</f>
        <v>1.4</v>
      </c>
      <c r="S12" s="6">
        <f>Hodnocení!G55</f>
        <v>35.279999999999994</v>
      </c>
      <c r="T12" s="1">
        <f>Hodnocení!H55</f>
        <v>10</v>
      </c>
      <c r="U12" s="2">
        <f>Hodnocení!I55</f>
        <v>8</v>
      </c>
      <c r="V12" s="2">
        <f>Hodnocení!J55</f>
        <v>1</v>
      </c>
      <c r="W12" s="4">
        <f>Hodnocení!K55</f>
        <v>1.1</v>
      </c>
      <c r="X12" s="4">
        <f>Hodnocení!L55</f>
        <v>1.2</v>
      </c>
      <c r="Y12" s="6">
        <f>Hodnocení!M55</f>
        <v>25.080000000000002</v>
      </c>
      <c r="Z12" s="1">
        <f>Hodnocení!N55</f>
        <v>5</v>
      </c>
      <c r="AA12" s="2">
        <f>Hodnocení!O55</f>
        <v>9</v>
      </c>
      <c r="AB12" s="2">
        <f>Hodnocení!P55</f>
        <v>0</v>
      </c>
      <c r="AC12" s="2">
        <f>Hodnocení!Q55</f>
        <v>10</v>
      </c>
      <c r="AD12" s="2">
        <f>Hodnocení!R55</f>
        <v>0</v>
      </c>
      <c r="AE12" s="4">
        <f>Hodnocení!S55</f>
        <v>1.2</v>
      </c>
      <c r="AF12" s="4">
        <f>Hodnocení!T55</f>
        <v>1.2</v>
      </c>
      <c r="AG12" s="6">
        <f>Hodnocení!U55</f>
        <v>34.559999999999995</v>
      </c>
      <c r="AH12" s="5">
        <f>Hodnocení!V55</f>
        <v>10</v>
      </c>
      <c r="AI12" s="4">
        <f>Hodnocení!W55</f>
        <v>3</v>
      </c>
      <c r="AJ12" s="4">
        <f>Hodnocení!X55</f>
        <v>0</v>
      </c>
      <c r="AK12" s="4">
        <f>Hodnocení!Y55</f>
        <v>1.1</v>
      </c>
      <c r="AL12" s="4">
        <f>Hodnocení!Z55</f>
        <v>1.2</v>
      </c>
      <c r="AM12" s="6">
        <f>Hodnocení!AA55</f>
        <v>17.16</v>
      </c>
      <c r="AN12" s="7">
        <f>Hodnocení!AB55</f>
        <v>112.07999999999998</v>
      </c>
      <c r="AO12" s="15">
        <f t="shared" si="1"/>
        <v>2</v>
      </c>
    </row>
    <row r="13" spans="1:41" s="8" customFormat="1" ht="12.75">
      <c r="A13" s="3" t="s">
        <v>67</v>
      </c>
      <c r="B13" s="59" t="s">
        <v>97</v>
      </c>
      <c r="C13" s="60" t="s">
        <v>98</v>
      </c>
      <c r="D13" s="60" t="s">
        <v>86</v>
      </c>
      <c r="E13" s="60" t="s">
        <v>87</v>
      </c>
      <c r="F13" s="60" t="s">
        <v>87</v>
      </c>
      <c r="G13" s="67" t="s">
        <v>139</v>
      </c>
      <c r="H13" s="67" t="s">
        <v>139</v>
      </c>
      <c r="I13" s="68">
        <v>6</v>
      </c>
      <c r="J13" s="69"/>
      <c r="K13" s="70"/>
      <c r="L13" s="69"/>
      <c r="M13" s="82"/>
      <c r="N13" s="5">
        <f>Hodnocení!B50</f>
        <v>3</v>
      </c>
      <c r="O13" s="4">
        <f>Hodnocení!C50</f>
        <v>5</v>
      </c>
      <c r="P13" s="4">
        <f>Hodnocení!D50</f>
        <v>9</v>
      </c>
      <c r="Q13" s="4">
        <f>Hodnocení!E50</f>
        <v>1.2</v>
      </c>
      <c r="R13" s="4">
        <f>Hodnocení!F50</f>
        <v>1.4</v>
      </c>
      <c r="S13" s="6">
        <f>Hodnocení!G50</f>
        <v>28.559999999999995</v>
      </c>
      <c r="T13" s="1">
        <f>Hodnocení!H50</f>
        <v>8</v>
      </c>
      <c r="U13" s="2">
        <f>Hodnocení!I50</f>
        <v>4</v>
      </c>
      <c r="V13" s="2">
        <f>Hodnocení!J50</f>
        <v>0</v>
      </c>
      <c r="W13" s="4">
        <f>Hodnocení!K50</f>
        <v>1.1</v>
      </c>
      <c r="X13" s="4">
        <f>Hodnocení!L50</f>
        <v>1.2</v>
      </c>
      <c r="Y13" s="6">
        <f>Hodnocení!M50</f>
        <v>15.84</v>
      </c>
      <c r="Z13" s="1">
        <f>Hodnocení!N50</f>
        <v>3</v>
      </c>
      <c r="AA13" s="2">
        <f>Hodnocení!O50</f>
        <v>9</v>
      </c>
      <c r="AB13" s="2">
        <f>Hodnocení!P50</f>
        <v>3</v>
      </c>
      <c r="AC13" s="2">
        <f>Hodnocení!Q50</f>
        <v>7</v>
      </c>
      <c r="AD13" s="2">
        <f>Hodnocení!R50</f>
        <v>0</v>
      </c>
      <c r="AE13" s="4">
        <f>Hodnocení!S50</f>
        <v>1.3</v>
      </c>
      <c r="AF13" s="4">
        <f>Hodnocení!T50</f>
        <v>1.2</v>
      </c>
      <c r="AG13" s="6">
        <f>Hodnocení!U50</f>
        <v>34.32</v>
      </c>
      <c r="AH13" s="5">
        <f>Hodnocení!V50</f>
        <v>11</v>
      </c>
      <c r="AI13" s="4">
        <f>Hodnocení!W50</f>
        <v>3</v>
      </c>
      <c r="AJ13" s="4">
        <f>Hodnocení!X50</f>
        <v>0</v>
      </c>
      <c r="AK13" s="4">
        <f>Hodnocení!Y50</f>
        <v>1.1</v>
      </c>
      <c r="AL13" s="4">
        <f>Hodnocení!Z50</f>
        <v>1.2</v>
      </c>
      <c r="AM13" s="6">
        <f>Hodnocení!AA50</f>
        <v>18.48</v>
      </c>
      <c r="AN13" s="7">
        <f>Hodnocení!AB50</f>
        <v>97.2</v>
      </c>
      <c r="AO13" s="15">
        <f t="shared" si="1"/>
        <v>3</v>
      </c>
    </row>
    <row r="14" spans="1:41" s="8" customFormat="1" ht="12.75">
      <c r="A14" s="3" t="s">
        <v>70</v>
      </c>
      <c r="B14" s="59" t="s">
        <v>108</v>
      </c>
      <c r="C14" s="60" t="s">
        <v>109</v>
      </c>
      <c r="D14" s="60" t="s">
        <v>110</v>
      </c>
      <c r="E14" s="60" t="s">
        <v>87</v>
      </c>
      <c r="F14" s="60" t="s">
        <v>87</v>
      </c>
      <c r="G14" s="67" t="s">
        <v>145</v>
      </c>
      <c r="H14" s="67" t="s">
        <v>146</v>
      </c>
      <c r="I14" s="68">
        <v>6</v>
      </c>
      <c r="J14" s="69" t="s">
        <v>147</v>
      </c>
      <c r="K14" s="70">
        <v>6</v>
      </c>
      <c r="L14" s="69" t="s">
        <v>148</v>
      </c>
      <c r="M14" s="82">
        <v>6</v>
      </c>
      <c r="N14" s="5">
        <f>Hodnocení!B53</f>
        <v>2</v>
      </c>
      <c r="O14" s="4">
        <f>Hodnocení!C53</f>
        <v>5</v>
      </c>
      <c r="P14" s="4">
        <f>Hodnocení!D53</f>
        <v>6</v>
      </c>
      <c r="Q14" s="4">
        <f>Hodnocení!E53</f>
        <v>1.3</v>
      </c>
      <c r="R14" s="4">
        <f>Hodnocení!F53</f>
        <v>1.4</v>
      </c>
      <c r="S14" s="6">
        <f>Hodnocení!G53</f>
        <v>23.66</v>
      </c>
      <c r="T14" s="1">
        <f>Hodnocení!H53</f>
        <v>9</v>
      </c>
      <c r="U14" s="2">
        <f>Hodnocení!I53</f>
        <v>4</v>
      </c>
      <c r="V14" s="2">
        <f>Hodnocení!J53</f>
        <v>0</v>
      </c>
      <c r="W14" s="4">
        <f>Hodnocení!K53</f>
        <v>1.1</v>
      </c>
      <c r="X14" s="4">
        <f>Hodnocení!L53</f>
        <v>1.2</v>
      </c>
      <c r="Y14" s="6">
        <f>Hodnocení!M53</f>
        <v>17.16</v>
      </c>
      <c r="Z14" s="1">
        <f>Hodnocení!N53</f>
        <v>5</v>
      </c>
      <c r="AA14" s="2">
        <f>Hodnocení!O53</f>
        <v>7</v>
      </c>
      <c r="AB14" s="2">
        <f>Hodnocení!P53</f>
        <v>5</v>
      </c>
      <c r="AC14" s="2">
        <f>Hodnocení!Q53</f>
        <v>3</v>
      </c>
      <c r="AD14" s="2">
        <f>Hodnocení!R53</f>
        <v>0</v>
      </c>
      <c r="AE14" s="4">
        <f>Hodnocení!S53</f>
        <v>1.2</v>
      </c>
      <c r="AF14" s="4">
        <f>Hodnocení!T53</f>
        <v>1.1</v>
      </c>
      <c r="AG14" s="6">
        <f>Hodnocení!U53</f>
        <v>26.400000000000002</v>
      </c>
      <c r="AH14" s="5">
        <f>Hodnocení!V53</f>
        <v>0</v>
      </c>
      <c r="AI14" s="4">
        <f>Hodnocení!W53</f>
        <v>0</v>
      </c>
      <c r="AJ14" s="4">
        <f>Hodnocení!X53</f>
        <v>0</v>
      </c>
      <c r="AK14" s="4">
        <f>Hodnocení!Y53</f>
        <v>1</v>
      </c>
      <c r="AL14" s="4">
        <f>Hodnocení!Z53</f>
        <v>1</v>
      </c>
      <c r="AM14" s="6">
        <f>Hodnocení!AA53</f>
        <v>0</v>
      </c>
      <c r="AN14" s="7">
        <f>Hodnocení!AB53</f>
        <v>67.22</v>
      </c>
      <c r="AO14" s="15">
        <f t="shared" si="1"/>
        <v>4</v>
      </c>
    </row>
    <row r="15" spans="1:41" s="8" customFormat="1" ht="12.75">
      <c r="A15" s="3" t="s">
        <v>66</v>
      </c>
      <c r="B15" s="59" t="s">
        <v>97</v>
      </c>
      <c r="C15" s="60" t="s">
        <v>98</v>
      </c>
      <c r="D15" s="60" t="s">
        <v>86</v>
      </c>
      <c r="E15" s="60" t="s">
        <v>87</v>
      </c>
      <c r="F15" s="60" t="s">
        <v>87</v>
      </c>
      <c r="G15" s="67" t="s">
        <v>136</v>
      </c>
      <c r="H15" s="67" t="s">
        <v>137</v>
      </c>
      <c r="I15" s="68">
        <v>6</v>
      </c>
      <c r="J15" s="69" t="s">
        <v>138</v>
      </c>
      <c r="K15" s="70">
        <v>3</v>
      </c>
      <c r="L15" s="69"/>
      <c r="M15" s="82"/>
      <c r="N15" s="5">
        <f>Hodnocení!B49</f>
        <v>3</v>
      </c>
      <c r="O15" s="4">
        <f>Hodnocení!C49</f>
        <v>5</v>
      </c>
      <c r="P15" s="4">
        <f>Hodnocení!D49</f>
        <v>9</v>
      </c>
      <c r="Q15" s="4">
        <f>Hodnocení!E49</f>
        <v>1.2</v>
      </c>
      <c r="R15" s="4">
        <f>Hodnocení!F49</f>
        <v>1.3</v>
      </c>
      <c r="S15" s="6">
        <f>Hodnocení!G49</f>
        <v>26.52</v>
      </c>
      <c r="T15" s="1">
        <f>Hodnocení!H49</f>
        <v>8</v>
      </c>
      <c r="U15" s="2">
        <f>Hodnocení!I49</f>
        <v>3</v>
      </c>
      <c r="V15" s="2">
        <f>Hodnocení!J49</f>
        <v>0</v>
      </c>
      <c r="W15" s="4">
        <f>Hodnocení!K49</f>
        <v>1.1</v>
      </c>
      <c r="X15" s="4">
        <f>Hodnocení!L49</f>
        <v>1</v>
      </c>
      <c r="Y15" s="6">
        <f>Hodnocení!M49</f>
        <v>12.100000000000001</v>
      </c>
      <c r="Z15" s="1">
        <f>Hodnocení!N49</f>
        <v>5</v>
      </c>
      <c r="AA15" s="2">
        <f>Hodnocení!O49</f>
        <v>9</v>
      </c>
      <c r="AB15" s="2">
        <f>Hodnocení!P49</f>
        <v>4</v>
      </c>
      <c r="AC15" s="2">
        <f>Hodnocení!Q49</f>
        <v>0</v>
      </c>
      <c r="AD15" s="2">
        <f>Hodnocení!R49</f>
        <v>0</v>
      </c>
      <c r="AE15" s="4">
        <f>Hodnocení!S49</f>
        <v>1.2</v>
      </c>
      <c r="AF15" s="4">
        <f>Hodnocení!T49</f>
        <v>1.1</v>
      </c>
      <c r="AG15" s="6">
        <f>Hodnocení!U49</f>
        <v>23.759999999999998</v>
      </c>
      <c r="AH15" s="5">
        <f>Hodnocení!V49</f>
        <v>4</v>
      </c>
      <c r="AI15" s="4">
        <f>Hodnocení!W49</f>
        <v>0</v>
      </c>
      <c r="AJ15" s="4">
        <f>Hodnocení!X49</f>
        <v>0</v>
      </c>
      <c r="AK15" s="4">
        <f>Hodnocení!Y49</f>
        <v>1</v>
      </c>
      <c r="AL15" s="4">
        <f>Hodnocení!Z49</f>
        <v>1.1</v>
      </c>
      <c r="AM15" s="6">
        <f>Hodnocení!AA49</f>
        <v>4.4</v>
      </c>
      <c r="AN15" s="7">
        <f>Hodnocení!AB49</f>
        <v>66.78</v>
      </c>
      <c r="AO15" s="15">
        <f t="shared" si="1"/>
        <v>5</v>
      </c>
    </row>
    <row r="16" spans="1:41" s="8" customFormat="1" ht="12.75">
      <c r="A16" s="3" t="s">
        <v>69</v>
      </c>
      <c r="B16" s="59" t="s">
        <v>108</v>
      </c>
      <c r="C16" s="60" t="s">
        <v>109</v>
      </c>
      <c r="D16" s="60" t="s">
        <v>110</v>
      </c>
      <c r="E16" s="60" t="s">
        <v>87</v>
      </c>
      <c r="F16" s="60" t="s">
        <v>87</v>
      </c>
      <c r="G16" s="69" t="s">
        <v>141</v>
      </c>
      <c r="H16" s="69" t="s">
        <v>142</v>
      </c>
      <c r="I16" s="68">
        <v>6</v>
      </c>
      <c r="J16" s="69" t="s">
        <v>143</v>
      </c>
      <c r="K16" s="70">
        <v>6</v>
      </c>
      <c r="L16" s="69" t="s">
        <v>144</v>
      </c>
      <c r="M16" s="82">
        <v>6</v>
      </c>
      <c r="N16" s="5">
        <f>Hodnocení!B52</f>
        <v>4</v>
      </c>
      <c r="O16" s="4">
        <f>Hodnocení!C52</f>
        <v>5</v>
      </c>
      <c r="P16" s="4">
        <f>Hodnocení!D52</f>
        <v>8</v>
      </c>
      <c r="Q16" s="4">
        <f>Hodnocení!E52</f>
        <v>1.4</v>
      </c>
      <c r="R16" s="4">
        <f>Hodnocení!F52</f>
        <v>1.6</v>
      </c>
      <c r="S16" s="6">
        <f>Hodnocení!G52</f>
        <v>38.08</v>
      </c>
      <c r="T16" s="1">
        <f>Hodnocení!H52</f>
        <v>0</v>
      </c>
      <c r="U16" s="2">
        <f>Hodnocení!I52</f>
        <v>9</v>
      </c>
      <c r="V16" s="2">
        <f>Hodnocení!J52</f>
        <v>0</v>
      </c>
      <c r="W16" s="4">
        <f>Hodnocení!K52</f>
        <v>1.1</v>
      </c>
      <c r="X16" s="4">
        <f>Hodnocení!L52</f>
        <v>1.2</v>
      </c>
      <c r="Y16" s="6">
        <f>Hodnocení!M52</f>
        <v>11.88</v>
      </c>
      <c r="Z16" s="1">
        <f>Hodnocení!N52</f>
        <v>5</v>
      </c>
      <c r="AA16" s="2">
        <f>Hodnocení!O52</f>
        <v>8</v>
      </c>
      <c r="AB16" s="2">
        <f>Hodnocení!P52</f>
        <v>2</v>
      </c>
      <c r="AC16" s="2">
        <f>Hodnocení!Q52</f>
        <v>0</v>
      </c>
      <c r="AD16" s="2">
        <f>Hodnocení!R52</f>
        <v>0</v>
      </c>
      <c r="AE16" s="4">
        <f>Hodnocení!S52</f>
        <v>1.1</v>
      </c>
      <c r="AF16" s="4">
        <f>Hodnocení!T52</f>
        <v>1</v>
      </c>
      <c r="AG16" s="6">
        <f>Hodnocení!U52</f>
        <v>16.5</v>
      </c>
      <c r="AH16" s="5">
        <f>Hodnocení!V52</f>
        <v>0</v>
      </c>
      <c r="AI16" s="4">
        <f>Hodnocení!W52</f>
        <v>0</v>
      </c>
      <c r="AJ16" s="4">
        <f>Hodnocení!X52</f>
        <v>0</v>
      </c>
      <c r="AK16" s="4">
        <f>Hodnocení!Y52</f>
        <v>1</v>
      </c>
      <c r="AL16" s="4">
        <f>Hodnocení!Z52</f>
        <v>1</v>
      </c>
      <c r="AM16" s="6">
        <f>Hodnocení!AA52</f>
        <v>0</v>
      </c>
      <c r="AN16" s="7">
        <f>Hodnocení!AB52</f>
        <v>66.46000000000001</v>
      </c>
      <c r="AO16" s="15">
        <f t="shared" si="1"/>
        <v>6</v>
      </c>
    </row>
    <row r="17" spans="1:41" s="8" customFormat="1" ht="12.75">
      <c r="A17" s="3" t="s">
        <v>71</v>
      </c>
      <c r="B17" s="59" t="s">
        <v>108</v>
      </c>
      <c r="C17" s="60" t="s">
        <v>109</v>
      </c>
      <c r="D17" s="60" t="s">
        <v>110</v>
      </c>
      <c r="E17" s="60" t="s">
        <v>87</v>
      </c>
      <c r="F17" s="60" t="s">
        <v>87</v>
      </c>
      <c r="G17" s="67" t="s">
        <v>149</v>
      </c>
      <c r="H17" s="67" t="s">
        <v>150</v>
      </c>
      <c r="I17" s="68">
        <v>6</v>
      </c>
      <c r="J17" s="69" t="s">
        <v>151</v>
      </c>
      <c r="K17" s="70">
        <v>6</v>
      </c>
      <c r="L17" s="69" t="s">
        <v>152</v>
      </c>
      <c r="M17" s="82">
        <v>6</v>
      </c>
      <c r="N17" s="5">
        <f>Hodnocení!B54</f>
        <v>4</v>
      </c>
      <c r="O17" s="4">
        <f>Hodnocení!C54</f>
        <v>4</v>
      </c>
      <c r="P17" s="4">
        <f>Hodnocení!D54</f>
        <v>6</v>
      </c>
      <c r="Q17" s="4">
        <f>Hodnocení!E54</f>
        <v>1.4</v>
      </c>
      <c r="R17" s="4">
        <f>Hodnocení!F54</f>
        <v>1.5</v>
      </c>
      <c r="S17" s="6">
        <f>Hodnocení!G54</f>
        <v>29.4</v>
      </c>
      <c r="T17" s="1">
        <f>Hodnocení!H54</f>
        <v>9</v>
      </c>
      <c r="U17" s="2">
        <f>Hodnocení!I54</f>
        <v>0</v>
      </c>
      <c r="V17" s="2">
        <f>Hodnocení!J54</f>
        <v>0</v>
      </c>
      <c r="W17" s="4">
        <f>Hodnocení!K54</f>
        <v>1.1</v>
      </c>
      <c r="X17" s="4">
        <f>Hodnocení!L54</f>
        <v>1.2</v>
      </c>
      <c r="Y17" s="6">
        <f>Hodnocení!M54</f>
        <v>11.88</v>
      </c>
      <c r="Z17" s="1">
        <f>Hodnocení!N54</f>
        <v>5</v>
      </c>
      <c r="AA17" s="2">
        <f>Hodnocení!O54</f>
        <v>0</v>
      </c>
      <c r="AB17" s="2">
        <f>Hodnocení!P54</f>
        <v>0</v>
      </c>
      <c r="AC17" s="2">
        <f>Hodnocení!Q54</f>
        <v>0</v>
      </c>
      <c r="AD17" s="2">
        <f>Hodnocení!R54</f>
        <v>0</v>
      </c>
      <c r="AE17" s="4">
        <f>Hodnocení!S54</f>
        <v>1.1</v>
      </c>
      <c r="AF17" s="4">
        <f>Hodnocení!T54</f>
        <v>1</v>
      </c>
      <c r="AG17" s="6">
        <f>Hodnocení!U54</f>
        <v>5.5</v>
      </c>
      <c r="AH17" s="5">
        <f>Hodnocení!V54</f>
        <v>8</v>
      </c>
      <c r="AI17" s="4">
        <f>Hodnocení!W54</f>
        <v>4</v>
      </c>
      <c r="AJ17" s="4">
        <f>Hodnocení!X54</f>
        <v>0</v>
      </c>
      <c r="AK17" s="4">
        <f>Hodnocení!Y54</f>
        <v>1.1</v>
      </c>
      <c r="AL17" s="4">
        <f>Hodnocení!Z54</f>
        <v>1.2</v>
      </c>
      <c r="AM17" s="6">
        <f>Hodnocení!AA54</f>
        <v>15.84</v>
      </c>
      <c r="AN17" s="7">
        <f>Hodnocení!AB54</f>
        <v>62.620000000000005</v>
      </c>
      <c r="AO17" s="15">
        <f t="shared" si="1"/>
        <v>7</v>
      </c>
    </row>
    <row r="18" spans="1:41" s="8" customFormat="1" ht="12.75">
      <c r="A18" s="3" t="s">
        <v>73</v>
      </c>
      <c r="B18" s="89" t="s">
        <v>112</v>
      </c>
      <c r="C18" s="71" t="s">
        <v>113</v>
      </c>
      <c r="D18" s="71" t="s">
        <v>114</v>
      </c>
      <c r="E18" s="71" t="s">
        <v>87</v>
      </c>
      <c r="F18" s="60" t="s">
        <v>87</v>
      </c>
      <c r="G18" s="72" t="s">
        <v>156</v>
      </c>
      <c r="H18" s="72" t="s">
        <v>157</v>
      </c>
      <c r="I18" s="70">
        <v>7</v>
      </c>
      <c r="J18" s="72" t="s">
        <v>158</v>
      </c>
      <c r="K18" s="70">
        <v>7</v>
      </c>
      <c r="L18" s="72" t="s">
        <v>159</v>
      </c>
      <c r="M18" s="82">
        <v>7</v>
      </c>
      <c r="N18" s="9">
        <f>Hodnocení!B56</f>
        <v>1</v>
      </c>
      <c r="O18" s="10">
        <f>Hodnocení!C56</f>
        <v>0</v>
      </c>
      <c r="P18" s="10">
        <f>Hodnocení!D56</f>
        <v>0</v>
      </c>
      <c r="Q18" s="4">
        <f>Hodnocení!E56</f>
        <v>1.1</v>
      </c>
      <c r="R18" s="4">
        <f>Hodnocení!F56</f>
        <v>1.1</v>
      </c>
      <c r="S18" s="6">
        <f>Hodnocení!G56</f>
        <v>1.2100000000000002</v>
      </c>
      <c r="T18" s="13">
        <f>Hodnocení!H56</f>
        <v>10</v>
      </c>
      <c r="U18" s="14">
        <f>Hodnocení!I56</f>
        <v>8</v>
      </c>
      <c r="V18" s="14">
        <f>Hodnocení!J56</f>
        <v>0</v>
      </c>
      <c r="W18" s="4">
        <f>Hodnocení!K56</f>
        <v>1.1</v>
      </c>
      <c r="X18" s="4">
        <f>Hodnocení!L56</f>
        <v>1</v>
      </c>
      <c r="Y18" s="11">
        <f>Hodnocení!M56</f>
        <v>19.8</v>
      </c>
      <c r="Z18" s="13">
        <f>Hodnocení!N56</f>
        <v>5</v>
      </c>
      <c r="AA18" s="14">
        <f>Hodnocení!O56</f>
        <v>8</v>
      </c>
      <c r="AB18" s="14">
        <f>Hodnocení!P56</f>
        <v>5</v>
      </c>
      <c r="AC18" s="14">
        <f>Hodnocení!Q56</f>
        <v>0</v>
      </c>
      <c r="AD18" s="14">
        <f>Hodnocení!R56</f>
        <v>0</v>
      </c>
      <c r="AE18" s="4">
        <f>Hodnocení!S56</f>
        <v>1.1</v>
      </c>
      <c r="AF18" s="4">
        <f>Hodnocení!T56</f>
        <v>1.2</v>
      </c>
      <c r="AG18" s="6">
        <f>Hodnocení!U56</f>
        <v>23.76</v>
      </c>
      <c r="AH18" s="9">
        <f>Hodnocení!V56</f>
        <v>0</v>
      </c>
      <c r="AI18" s="10">
        <f>Hodnocení!W56</f>
        <v>0</v>
      </c>
      <c r="AJ18" s="10">
        <f>Hodnocení!X56</f>
        <v>0</v>
      </c>
      <c r="AK18" s="4">
        <f>Hodnocení!Y56</f>
        <v>1</v>
      </c>
      <c r="AL18" s="4">
        <f>Hodnocení!Z56</f>
        <v>1</v>
      </c>
      <c r="AM18" s="11">
        <f>Hodnocení!AA56</f>
        <v>0</v>
      </c>
      <c r="AN18" s="12">
        <f>Hodnocení!AB56</f>
        <v>44.77</v>
      </c>
      <c r="AO18" s="15">
        <f t="shared" si="1"/>
        <v>8</v>
      </c>
    </row>
    <row r="19" spans="1:41" s="8" customFormat="1" ht="13.5" thickBot="1">
      <c r="A19" s="29" t="s">
        <v>68</v>
      </c>
      <c r="B19" s="63" t="s">
        <v>97</v>
      </c>
      <c r="C19" s="64" t="s">
        <v>98</v>
      </c>
      <c r="D19" s="64" t="s">
        <v>86</v>
      </c>
      <c r="E19" s="64" t="s">
        <v>87</v>
      </c>
      <c r="F19" s="64" t="s">
        <v>87</v>
      </c>
      <c r="G19" s="94" t="s">
        <v>140</v>
      </c>
      <c r="H19" s="94" t="s">
        <v>140</v>
      </c>
      <c r="I19" s="84">
        <v>6</v>
      </c>
      <c r="J19" s="85"/>
      <c r="K19" s="86"/>
      <c r="L19" s="85"/>
      <c r="M19" s="87"/>
      <c r="N19" s="30">
        <f>Hodnocení!B51</f>
        <v>2</v>
      </c>
      <c r="O19" s="31">
        <f>Hodnocení!C51</f>
        <v>5</v>
      </c>
      <c r="P19" s="31">
        <f>Hodnocení!D51</f>
        <v>0</v>
      </c>
      <c r="Q19" s="31">
        <f>Hodnocení!E51</f>
        <v>1.2</v>
      </c>
      <c r="R19" s="31">
        <f>Hodnocení!F51</f>
        <v>1.4</v>
      </c>
      <c r="S19" s="32">
        <f>Hodnocení!G51</f>
        <v>11.76</v>
      </c>
      <c r="T19" s="33">
        <f>Hodnocení!H51</f>
        <v>10</v>
      </c>
      <c r="U19" s="34">
        <f>Hodnocení!I51</f>
        <v>0</v>
      </c>
      <c r="V19" s="31">
        <f>Hodnocení!J51</f>
        <v>0</v>
      </c>
      <c r="W19" s="31">
        <f>Hodnocení!K51</f>
        <v>1</v>
      </c>
      <c r="X19" s="31">
        <f>Hodnocení!L51</f>
        <v>1.1</v>
      </c>
      <c r="Y19" s="32">
        <f>Hodnocení!M51</f>
        <v>11</v>
      </c>
      <c r="Z19" s="33">
        <f>Hodnocení!N51</f>
        <v>4</v>
      </c>
      <c r="AA19" s="34">
        <f>Hodnocení!O51</f>
        <v>9</v>
      </c>
      <c r="AB19" s="34">
        <f>Hodnocení!P51</f>
        <v>2</v>
      </c>
      <c r="AC19" s="34">
        <f>Hodnocení!Q51</f>
        <v>0</v>
      </c>
      <c r="AD19" s="34">
        <f>Hodnocení!R51</f>
        <v>0</v>
      </c>
      <c r="AE19" s="31">
        <f>Hodnocení!S51</f>
        <v>1.1</v>
      </c>
      <c r="AF19" s="31">
        <f>Hodnocení!T51</f>
        <v>1.1</v>
      </c>
      <c r="AG19" s="32">
        <f>Hodnocení!U51</f>
        <v>18.150000000000002</v>
      </c>
      <c r="AH19" s="30">
        <f>Hodnocení!V51</f>
        <v>0</v>
      </c>
      <c r="AI19" s="31">
        <f>Hodnocení!W51</f>
        <v>0</v>
      </c>
      <c r="AJ19" s="31">
        <f>Hodnocení!X51</f>
        <v>0</v>
      </c>
      <c r="AK19" s="31">
        <f>Hodnocení!Y51</f>
        <v>1</v>
      </c>
      <c r="AL19" s="31">
        <f>Hodnocení!Z51</f>
        <v>1</v>
      </c>
      <c r="AM19" s="32">
        <f>Hodnocení!AA51</f>
        <v>0</v>
      </c>
      <c r="AN19" s="35">
        <f>Hodnocení!AB51</f>
        <v>40.91</v>
      </c>
      <c r="AO19" s="16">
        <f t="shared" si="1"/>
        <v>9</v>
      </c>
    </row>
    <row r="25" ht="12.75">
      <c r="AC25" s="8"/>
    </row>
    <row r="26" ht="12.75">
      <c r="AC26" s="8"/>
    </row>
    <row r="27" ht="12.75">
      <c r="AC27" s="8"/>
    </row>
    <row r="28" ht="12.75">
      <c r="AC28" s="8"/>
    </row>
    <row r="29" ht="12.75">
      <c r="AC29" s="8"/>
    </row>
    <row r="30" ht="12.75">
      <c r="AC30" s="8"/>
    </row>
    <row r="31" ht="12.75">
      <c r="AC31" s="8"/>
    </row>
    <row r="32" ht="12.75">
      <c r="AC32" s="8"/>
    </row>
    <row r="33" ht="12.75">
      <c r="AC33" s="8"/>
    </row>
    <row r="34" ht="12.75">
      <c r="AC34" s="8"/>
    </row>
    <row r="35" ht="12.75">
      <c r="AC35" s="8"/>
    </row>
    <row r="36" ht="12.75">
      <c r="AC36" s="8"/>
    </row>
    <row r="37" ht="12.75">
      <c r="AC37" s="8"/>
    </row>
    <row r="38" ht="12.75">
      <c r="AC38" s="8"/>
    </row>
    <row r="39" ht="12.75">
      <c r="AC39" s="8"/>
    </row>
    <row r="40" ht="12.75">
      <c r="AC40" s="8"/>
    </row>
    <row r="41" ht="12.75">
      <c r="AC41" s="8"/>
    </row>
  </sheetData>
  <sheetProtection/>
  <mergeCells count="13">
    <mergeCell ref="E1:E2"/>
    <mergeCell ref="F1:F2"/>
    <mergeCell ref="G1:M1"/>
    <mergeCell ref="A1:A2"/>
    <mergeCell ref="B1:B2"/>
    <mergeCell ref="C1:C2"/>
    <mergeCell ref="D1:D2"/>
    <mergeCell ref="AO1:AO2"/>
    <mergeCell ref="AH1:AM1"/>
    <mergeCell ref="AN1:AN2"/>
    <mergeCell ref="N1:S1"/>
    <mergeCell ref="T1:Y1"/>
    <mergeCell ref="Z1:AG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42"/>
  <sheetViews>
    <sheetView zoomScale="75" zoomScaleNormal="75" zoomScalePageLayoutView="0" workbookViewId="0" topLeftCell="A1">
      <selection activeCell="D25" sqref="D25"/>
    </sheetView>
  </sheetViews>
  <sheetFormatPr defaultColWidth="9.00390625" defaultRowHeight="12.75"/>
  <cols>
    <col min="1" max="1" width="5.625" style="0" customWidth="1"/>
    <col min="2" max="2" width="28.125" style="0" bestFit="1" customWidth="1"/>
    <col min="3" max="3" width="15.625" style="0" customWidth="1"/>
    <col min="4" max="4" width="22.375" style="0" customWidth="1"/>
    <col min="5" max="5" width="13.875" style="0" customWidth="1"/>
    <col min="6" max="6" width="22.00390625" style="0" customWidth="1"/>
    <col min="7" max="7" width="19.625" style="0" bestFit="1" customWidth="1"/>
    <col min="8" max="8" width="17.25390625" style="0" bestFit="1" customWidth="1"/>
    <col min="9" max="9" width="7.00390625" style="0" bestFit="1" customWidth="1"/>
    <col min="10" max="10" width="17.375" style="0" bestFit="1" customWidth="1"/>
    <col min="11" max="11" width="5.25390625" style="0" bestFit="1" customWidth="1"/>
    <col min="12" max="12" width="16.875" style="0" bestFit="1" customWidth="1"/>
    <col min="13" max="13" width="7.25390625" style="0" bestFit="1" customWidth="1"/>
    <col min="14" max="14" width="5.75390625" style="0" customWidth="1"/>
    <col min="15" max="18" width="6.75390625" style="0" customWidth="1"/>
    <col min="19" max="19" width="5.25390625" style="0" customWidth="1"/>
    <col min="20" max="20" width="6.00390625" style="0" customWidth="1"/>
    <col min="21" max="21" width="7.25390625" style="0" customWidth="1"/>
    <col min="22" max="24" width="6.75390625" style="0" customWidth="1"/>
    <col min="25" max="25" width="5.25390625" style="0" customWidth="1"/>
    <col min="26" max="26" width="6.00390625" style="0" customWidth="1"/>
    <col min="27" max="27" width="7.25390625" style="0" customWidth="1"/>
    <col min="28" max="38" width="9.125" style="0" customWidth="1"/>
  </cols>
  <sheetData>
    <row r="1" spans="1:41" ht="13.5" customHeight="1" thickBot="1">
      <c r="A1" s="150" t="s">
        <v>116</v>
      </c>
      <c r="B1" s="153" t="s">
        <v>117</v>
      </c>
      <c r="C1" s="153" t="s">
        <v>118</v>
      </c>
      <c r="D1" s="153" t="s">
        <v>119</v>
      </c>
      <c r="E1" s="150" t="s">
        <v>120</v>
      </c>
      <c r="F1" s="150" t="s">
        <v>121</v>
      </c>
      <c r="G1" s="152" t="s">
        <v>122</v>
      </c>
      <c r="H1" s="152"/>
      <c r="I1" s="152"/>
      <c r="J1" s="152"/>
      <c r="K1" s="152"/>
      <c r="L1" s="152"/>
      <c r="M1" s="152"/>
      <c r="N1" s="130" t="s">
        <v>1</v>
      </c>
      <c r="O1" s="131"/>
      <c r="P1" s="131"/>
      <c r="Q1" s="131"/>
      <c r="R1" s="131"/>
      <c r="S1" s="135"/>
      <c r="T1" s="130" t="s">
        <v>2</v>
      </c>
      <c r="U1" s="131"/>
      <c r="V1" s="131"/>
      <c r="W1" s="131"/>
      <c r="X1" s="131"/>
      <c r="Y1" s="136"/>
      <c r="Z1" s="130" t="s">
        <v>3</v>
      </c>
      <c r="AA1" s="131"/>
      <c r="AB1" s="131"/>
      <c r="AC1" s="131"/>
      <c r="AD1" s="131"/>
      <c r="AE1" s="131"/>
      <c r="AF1" s="131"/>
      <c r="AG1" s="136"/>
      <c r="AH1" s="130" t="s">
        <v>4</v>
      </c>
      <c r="AI1" s="131"/>
      <c r="AJ1" s="131"/>
      <c r="AK1" s="131"/>
      <c r="AL1" s="131"/>
      <c r="AM1" s="132"/>
      <c r="AN1" s="133" t="s">
        <v>9</v>
      </c>
      <c r="AO1" s="137" t="s">
        <v>81</v>
      </c>
    </row>
    <row r="2" spans="1:41" ht="13.5" thickBot="1">
      <c r="A2" s="150"/>
      <c r="B2" s="154"/>
      <c r="C2" s="154"/>
      <c r="D2" s="154"/>
      <c r="E2" s="151"/>
      <c r="F2" s="151"/>
      <c r="G2" s="73" t="s">
        <v>123</v>
      </c>
      <c r="H2" s="73" t="s">
        <v>124</v>
      </c>
      <c r="I2" s="74" t="s">
        <v>125</v>
      </c>
      <c r="J2" s="73" t="s">
        <v>126</v>
      </c>
      <c r="K2" s="74" t="s">
        <v>127</v>
      </c>
      <c r="L2" s="73" t="s">
        <v>128</v>
      </c>
      <c r="M2" s="74" t="s">
        <v>129</v>
      </c>
      <c r="N2" s="17" t="s">
        <v>7</v>
      </c>
      <c r="O2" s="18" t="s">
        <v>29</v>
      </c>
      <c r="P2" s="18" t="s">
        <v>31</v>
      </c>
      <c r="Q2" s="18" t="s">
        <v>5</v>
      </c>
      <c r="R2" s="19" t="s">
        <v>6</v>
      </c>
      <c r="S2" s="20" t="s">
        <v>9</v>
      </c>
      <c r="T2" s="17" t="s">
        <v>32</v>
      </c>
      <c r="U2" s="18" t="s">
        <v>8</v>
      </c>
      <c r="V2" s="18" t="s">
        <v>30</v>
      </c>
      <c r="W2" s="18" t="s">
        <v>5</v>
      </c>
      <c r="X2" s="18" t="s">
        <v>6</v>
      </c>
      <c r="Y2" s="20" t="s">
        <v>9</v>
      </c>
      <c r="Z2" s="17" t="s">
        <v>7</v>
      </c>
      <c r="AA2" s="18" t="s">
        <v>8</v>
      </c>
      <c r="AB2" s="18" t="s">
        <v>33</v>
      </c>
      <c r="AC2" s="18" t="s">
        <v>34</v>
      </c>
      <c r="AD2" s="18" t="s">
        <v>35</v>
      </c>
      <c r="AE2" s="18" t="s">
        <v>5</v>
      </c>
      <c r="AF2" s="18" t="s">
        <v>6</v>
      </c>
      <c r="AG2" s="20" t="s">
        <v>9</v>
      </c>
      <c r="AH2" s="17" t="s">
        <v>36</v>
      </c>
      <c r="AI2" s="18" t="s">
        <v>37</v>
      </c>
      <c r="AJ2" s="18" t="s">
        <v>38</v>
      </c>
      <c r="AK2" s="18" t="s">
        <v>5</v>
      </c>
      <c r="AL2" s="18" t="s">
        <v>6</v>
      </c>
      <c r="AM2" s="20" t="s">
        <v>9</v>
      </c>
      <c r="AN2" s="149"/>
      <c r="AO2" s="138"/>
    </row>
    <row r="3" spans="1:41" s="8" customFormat="1" ht="12.75">
      <c r="A3" s="21" t="s">
        <v>49</v>
      </c>
      <c r="B3" s="56" t="s">
        <v>160</v>
      </c>
      <c r="C3" s="57" t="s">
        <v>161</v>
      </c>
      <c r="D3" s="57" t="s">
        <v>162</v>
      </c>
      <c r="E3" s="57" t="s">
        <v>87</v>
      </c>
      <c r="F3" s="57" t="s">
        <v>163</v>
      </c>
      <c r="G3" s="78" t="s">
        <v>194</v>
      </c>
      <c r="H3" s="78" t="s">
        <v>195</v>
      </c>
      <c r="I3" s="79">
        <v>5</v>
      </c>
      <c r="J3" s="78" t="s">
        <v>196</v>
      </c>
      <c r="K3" s="79">
        <v>4</v>
      </c>
      <c r="L3" s="80"/>
      <c r="M3" s="81"/>
      <c r="N3" s="22">
        <f>Hodnocení!B23</f>
        <v>5</v>
      </c>
      <c r="O3" s="23">
        <f>Hodnocení!C23</f>
        <v>5</v>
      </c>
      <c r="P3" s="23">
        <f>Hodnocení!D23</f>
        <v>9</v>
      </c>
      <c r="Q3" s="23">
        <f>Hodnocení!E23</f>
        <v>1.4</v>
      </c>
      <c r="R3" s="23">
        <f>Hodnocení!F23</f>
        <v>1.5</v>
      </c>
      <c r="S3" s="24">
        <f>Hodnocení!G23</f>
        <v>39.9</v>
      </c>
      <c r="T3" s="25">
        <f>Hodnocení!H23</f>
        <v>10</v>
      </c>
      <c r="U3" s="26">
        <f>Hodnocení!I23</f>
        <v>9</v>
      </c>
      <c r="V3" s="26">
        <f>Hodnocení!J23</f>
        <v>15</v>
      </c>
      <c r="W3" s="23">
        <f>Hodnocení!K23</f>
        <v>1.4</v>
      </c>
      <c r="X3" s="23">
        <f>Hodnocení!L23</f>
        <v>1.2</v>
      </c>
      <c r="Y3" s="24">
        <f>Hodnocení!M23</f>
        <v>57.11999999999999</v>
      </c>
      <c r="Z3" s="25">
        <f>Hodnocení!N23</f>
        <v>5</v>
      </c>
      <c r="AA3" s="26">
        <f>Hodnocení!O23</f>
        <v>10</v>
      </c>
      <c r="AB3" s="26">
        <f>Hodnocení!P23</f>
        <v>4</v>
      </c>
      <c r="AC3" s="26">
        <f>Hodnocení!Q23</f>
        <v>4</v>
      </c>
      <c r="AD3" s="26">
        <f>Hodnocení!R23</f>
        <v>0</v>
      </c>
      <c r="AE3" s="23">
        <f>Hodnocení!S23</f>
        <v>1.3</v>
      </c>
      <c r="AF3" s="23">
        <f>Hodnocení!T23</f>
        <v>1.2</v>
      </c>
      <c r="AG3" s="24">
        <f>Hodnocení!U23</f>
        <v>35.88</v>
      </c>
      <c r="AH3" s="22">
        <f>Hodnocení!V23</f>
        <v>0</v>
      </c>
      <c r="AI3" s="23">
        <f>Hodnocení!W23</f>
        <v>0</v>
      </c>
      <c r="AJ3" s="23">
        <f>Hodnocení!X23</f>
        <v>0</v>
      </c>
      <c r="AK3" s="23">
        <f>Hodnocení!Y23</f>
        <v>1</v>
      </c>
      <c r="AL3" s="23">
        <f>Hodnocení!Z23</f>
        <v>1</v>
      </c>
      <c r="AM3" s="24">
        <f>Hodnocení!AA23</f>
        <v>0</v>
      </c>
      <c r="AN3" s="39">
        <f>Hodnocení!AB23</f>
        <v>132.89999999999998</v>
      </c>
      <c r="AO3" s="28">
        <f>RANK(AN3,$AN$3:$AN$7)</f>
        <v>1</v>
      </c>
    </row>
    <row r="4" spans="1:41" s="8" customFormat="1" ht="12.75">
      <c r="A4" s="3" t="s">
        <v>50</v>
      </c>
      <c r="B4" s="59" t="s">
        <v>160</v>
      </c>
      <c r="C4" s="60" t="s">
        <v>161</v>
      </c>
      <c r="D4" s="60" t="s">
        <v>162</v>
      </c>
      <c r="E4" s="60" t="s">
        <v>87</v>
      </c>
      <c r="F4" s="60" t="s">
        <v>163</v>
      </c>
      <c r="G4" s="67" t="s">
        <v>197</v>
      </c>
      <c r="H4" s="67" t="s">
        <v>198</v>
      </c>
      <c r="I4" s="68">
        <v>5</v>
      </c>
      <c r="J4" s="67" t="s">
        <v>199</v>
      </c>
      <c r="K4" s="68">
        <v>3</v>
      </c>
      <c r="L4" s="69"/>
      <c r="M4" s="82"/>
      <c r="N4" s="5">
        <f>Hodnocení!B24</f>
        <v>5</v>
      </c>
      <c r="O4" s="4">
        <f>Hodnocení!C24</f>
        <v>4</v>
      </c>
      <c r="P4" s="4">
        <f>Hodnocení!D24</f>
        <v>9</v>
      </c>
      <c r="Q4" s="4">
        <f>Hodnocení!E24</f>
        <v>1.7</v>
      </c>
      <c r="R4" s="4">
        <f>Hodnocení!F24</f>
        <v>1.5</v>
      </c>
      <c r="S4" s="6">
        <f>Hodnocení!G24</f>
        <v>45.9</v>
      </c>
      <c r="T4" s="1">
        <f>Hodnocení!H24</f>
        <v>9</v>
      </c>
      <c r="U4" s="2">
        <f>Hodnocení!I24</f>
        <v>3</v>
      </c>
      <c r="V4" s="2">
        <f>Hodnocení!J24</f>
        <v>0</v>
      </c>
      <c r="W4" s="4">
        <f>Hodnocení!K24</f>
        <v>1.1</v>
      </c>
      <c r="X4" s="4">
        <f>Hodnocení!L24</f>
        <v>1</v>
      </c>
      <c r="Y4" s="6">
        <f>Hodnocení!M24</f>
        <v>13.200000000000001</v>
      </c>
      <c r="Z4" s="1">
        <f>Hodnocení!N24</f>
        <v>5</v>
      </c>
      <c r="AA4" s="2">
        <f>Hodnocení!O24</f>
        <v>9</v>
      </c>
      <c r="AB4" s="2">
        <f>Hodnocení!P24</f>
        <v>0</v>
      </c>
      <c r="AC4" s="2">
        <f>Hodnocení!Q24</f>
        <v>0</v>
      </c>
      <c r="AD4" s="2">
        <f>Hodnocení!R24</f>
        <v>0</v>
      </c>
      <c r="AE4" s="4">
        <f>Hodnocení!S24</f>
        <v>1.2</v>
      </c>
      <c r="AF4" s="4">
        <f>Hodnocení!T24</f>
        <v>1</v>
      </c>
      <c r="AG4" s="6">
        <f>Hodnocení!U24</f>
        <v>16.8</v>
      </c>
      <c r="AH4" s="5">
        <f>Hodnocení!V24</f>
        <v>0</v>
      </c>
      <c r="AI4" s="4">
        <f>Hodnocení!W24</f>
        <v>0</v>
      </c>
      <c r="AJ4" s="4">
        <f>Hodnocení!X24</f>
        <v>0</v>
      </c>
      <c r="AK4" s="4">
        <f>Hodnocení!Y24</f>
        <v>1</v>
      </c>
      <c r="AL4" s="4">
        <f>Hodnocení!Z24</f>
        <v>1</v>
      </c>
      <c r="AM4" s="6">
        <f>Hodnocení!AA24</f>
        <v>0</v>
      </c>
      <c r="AN4" s="36">
        <f>Hodnocení!AB24</f>
        <v>75.9</v>
      </c>
      <c r="AO4" s="15">
        <f>RANK(AN4,$AN$3:$AN$7)</f>
        <v>2</v>
      </c>
    </row>
    <row r="5" spans="1:41" s="8" customFormat="1" ht="12.75">
      <c r="A5" s="3" t="s">
        <v>51</v>
      </c>
      <c r="B5" s="59" t="s">
        <v>160</v>
      </c>
      <c r="C5" s="60" t="s">
        <v>161</v>
      </c>
      <c r="D5" s="60" t="s">
        <v>162</v>
      </c>
      <c r="E5" s="60" t="s">
        <v>87</v>
      </c>
      <c r="F5" s="60" t="s">
        <v>163</v>
      </c>
      <c r="G5" s="67" t="s">
        <v>200</v>
      </c>
      <c r="H5" s="67" t="s">
        <v>201</v>
      </c>
      <c r="I5" s="68">
        <v>4</v>
      </c>
      <c r="J5" s="67" t="s">
        <v>202</v>
      </c>
      <c r="K5" s="68">
        <v>4</v>
      </c>
      <c r="L5" s="69"/>
      <c r="M5" s="82"/>
      <c r="N5" s="5">
        <f>Hodnocení!B25</f>
        <v>4</v>
      </c>
      <c r="O5" s="4">
        <f>Hodnocení!C25</f>
        <v>4</v>
      </c>
      <c r="P5" s="4">
        <f>Hodnocení!D25</f>
        <v>7</v>
      </c>
      <c r="Q5" s="4">
        <f>Hodnocení!E25</f>
        <v>1.4</v>
      </c>
      <c r="R5" s="4">
        <f>Hodnocení!F25</f>
        <v>1.5</v>
      </c>
      <c r="S5" s="6">
        <f>Hodnocení!G25</f>
        <v>31.5</v>
      </c>
      <c r="T5" s="1">
        <f>Hodnocení!H25</f>
        <v>10</v>
      </c>
      <c r="U5" s="2">
        <f>Hodnocení!I25</f>
        <v>4</v>
      </c>
      <c r="V5" s="2">
        <f>Hodnocení!J25</f>
        <v>0</v>
      </c>
      <c r="W5" s="4">
        <f>Hodnocení!K25</f>
        <v>1.1</v>
      </c>
      <c r="X5" s="4">
        <f>Hodnocení!L25</f>
        <v>1.3</v>
      </c>
      <c r="Y5" s="6">
        <f>Hodnocení!M25</f>
        <v>20.020000000000003</v>
      </c>
      <c r="Z5" s="1">
        <f>Hodnocení!N25</f>
        <v>0</v>
      </c>
      <c r="AA5" s="2">
        <f>Hodnocení!O25</f>
        <v>9</v>
      </c>
      <c r="AB5" s="2">
        <f>Hodnocení!P25</f>
        <v>0</v>
      </c>
      <c r="AC5" s="2">
        <f>Hodnocení!Q25</f>
        <v>0</v>
      </c>
      <c r="AD5" s="2">
        <f>Hodnocení!R25</f>
        <v>0</v>
      </c>
      <c r="AE5" s="4">
        <f>Hodnocení!S25</f>
        <v>1.1</v>
      </c>
      <c r="AF5" s="4">
        <f>Hodnocení!T25</f>
        <v>1.1</v>
      </c>
      <c r="AG5" s="6">
        <f>Hodnocení!U25</f>
        <v>10.89</v>
      </c>
      <c r="AH5" s="5">
        <f>Hodnocení!V25</f>
        <v>0</v>
      </c>
      <c r="AI5" s="4">
        <f>Hodnocení!W25</f>
        <v>0</v>
      </c>
      <c r="AJ5" s="4">
        <f>Hodnocení!X25</f>
        <v>0</v>
      </c>
      <c r="AK5" s="4">
        <f>Hodnocení!Y25</f>
        <v>1</v>
      </c>
      <c r="AL5" s="4">
        <f>Hodnocení!Z25</f>
        <v>1</v>
      </c>
      <c r="AM5" s="6">
        <f>Hodnocení!AA25</f>
        <v>0</v>
      </c>
      <c r="AN5" s="36">
        <f>Hodnocení!AB25</f>
        <v>62.410000000000004</v>
      </c>
      <c r="AO5" s="15">
        <f>RANK(AN5,$AN$3:$AN$7)</f>
        <v>3</v>
      </c>
    </row>
    <row r="6" spans="1:41" s="8" customFormat="1" ht="12.75">
      <c r="A6" s="3" t="s">
        <v>53</v>
      </c>
      <c r="B6" s="59" t="s">
        <v>189</v>
      </c>
      <c r="C6" s="60"/>
      <c r="D6" s="60" t="s">
        <v>190</v>
      </c>
      <c r="E6" s="60" t="s">
        <v>87</v>
      </c>
      <c r="F6" s="60" t="s">
        <v>163</v>
      </c>
      <c r="G6" s="67" t="s">
        <v>207</v>
      </c>
      <c r="H6" s="67" t="s">
        <v>208</v>
      </c>
      <c r="I6" s="70">
        <v>3</v>
      </c>
      <c r="J6" s="67" t="s">
        <v>209</v>
      </c>
      <c r="K6" s="70">
        <v>3</v>
      </c>
      <c r="L6" s="67" t="s">
        <v>210</v>
      </c>
      <c r="M6" s="83">
        <v>4</v>
      </c>
      <c r="N6" s="5">
        <f>Hodnocení!B27</f>
        <v>5</v>
      </c>
      <c r="O6" s="4">
        <f>Hodnocení!C27</f>
        <v>5</v>
      </c>
      <c r="P6" s="4">
        <f>Hodnocení!D27</f>
        <v>10</v>
      </c>
      <c r="Q6" s="4">
        <f>Hodnocení!E27</f>
        <v>1.3</v>
      </c>
      <c r="R6" s="4">
        <f>Hodnocení!F27</f>
        <v>1.6</v>
      </c>
      <c r="S6" s="6">
        <f>Hodnocení!G27</f>
        <v>41.6</v>
      </c>
      <c r="T6" s="1">
        <f>Hodnocení!H27</f>
        <v>0</v>
      </c>
      <c r="U6" s="2">
        <f>Hodnocení!I27</f>
        <v>0</v>
      </c>
      <c r="V6" s="2">
        <f>Hodnocení!J27</f>
        <v>0</v>
      </c>
      <c r="W6" s="4">
        <f>Hodnocení!K27</f>
        <v>1</v>
      </c>
      <c r="X6" s="4">
        <f>Hodnocení!L27</f>
        <v>1</v>
      </c>
      <c r="Y6" s="6">
        <f>Hodnocení!M27</f>
        <v>0</v>
      </c>
      <c r="Z6" s="1">
        <f>Hodnocení!N27</f>
        <v>3</v>
      </c>
      <c r="AA6" s="2">
        <f>Hodnocení!O27</f>
        <v>10</v>
      </c>
      <c r="AB6" s="2">
        <f>Hodnocení!P27</f>
        <v>0</v>
      </c>
      <c r="AC6" s="2">
        <f>Hodnocení!Q27</f>
        <v>0</v>
      </c>
      <c r="AD6" s="2">
        <f>Hodnocení!R27</f>
        <v>0</v>
      </c>
      <c r="AE6" s="4">
        <f>Hodnocení!S27</f>
        <v>1.1</v>
      </c>
      <c r="AF6" s="4">
        <f>Hodnocení!T27</f>
        <v>1.2</v>
      </c>
      <c r="AG6" s="6">
        <f>Hodnocení!U27</f>
        <v>17.16</v>
      </c>
      <c r="AH6" s="5">
        <f>Hodnocení!V27</f>
        <v>0</v>
      </c>
      <c r="AI6" s="4">
        <f>Hodnocení!W27</f>
        <v>0</v>
      </c>
      <c r="AJ6" s="4">
        <f>Hodnocení!X27</f>
        <v>0</v>
      </c>
      <c r="AK6" s="4">
        <f>Hodnocení!Y27</f>
        <v>1</v>
      </c>
      <c r="AL6" s="4">
        <f>Hodnocení!Z27</f>
        <v>1</v>
      </c>
      <c r="AM6" s="6">
        <f>Hodnocení!AA27</f>
        <v>0</v>
      </c>
      <c r="AN6" s="36">
        <f>Hodnocení!AB27</f>
        <v>58.760000000000005</v>
      </c>
      <c r="AO6" s="15">
        <f>RANK(AN6,$AN$3:$AN$7)</f>
        <v>4</v>
      </c>
    </row>
    <row r="7" spans="1:41" s="8" customFormat="1" ht="13.5" thickBot="1">
      <c r="A7" s="29" t="s">
        <v>52</v>
      </c>
      <c r="B7" s="63" t="s">
        <v>170</v>
      </c>
      <c r="C7" s="64" t="s">
        <v>171</v>
      </c>
      <c r="D7" s="64" t="s">
        <v>172</v>
      </c>
      <c r="E7" s="64" t="s">
        <v>87</v>
      </c>
      <c r="F7" s="64" t="s">
        <v>163</v>
      </c>
      <c r="G7" s="85" t="s">
        <v>203</v>
      </c>
      <c r="H7" s="64" t="s">
        <v>204</v>
      </c>
      <c r="I7" s="86">
        <v>3</v>
      </c>
      <c r="J7" s="64" t="s">
        <v>205</v>
      </c>
      <c r="K7" s="86">
        <v>3</v>
      </c>
      <c r="L7" s="64" t="s">
        <v>206</v>
      </c>
      <c r="M7" s="87"/>
      <c r="N7" s="30">
        <f>Hodnocení!B26</f>
        <v>2</v>
      </c>
      <c r="O7" s="31">
        <f>Hodnocení!C26</f>
        <v>0</v>
      </c>
      <c r="P7" s="31">
        <f>Hodnocení!D26</f>
        <v>0</v>
      </c>
      <c r="Q7" s="31">
        <f>Hodnocení!E26</f>
        <v>1.2</v>
      </c>
      <c r="R7" s="31">
        <f>Hodnocení!F26</f>
        <v>1.1</v>
      </c>
      <c r="S7" s="32">
        <f>Hodnocení!G26</f>
        <v>2.64</v>
      </c>
      <c r="T7" s="33">
        <f>Hodnocení!H26</f>
        <v>3</v>
      </c>
      <c r="U7" s="34">
        <f>Hodnocení!I26</f>
        <v>0</v>
      </c>
      <c r="V7" s="31">
        <f>Hodnocení!J26</f>
        <v>0</v>
      </c>
      <c r="W7" s="31">
        <f>Hodnocení!K26</f>
        <v>1</v>
      </c>
      <c r="X7" s="31">
        <f>Hodnocení!L26</f>
        <v>1</v>
      </c>
      <c r="Y7" s="32">
        <f>Hodnocení!M26</f>
        <v>3</v>
      </c>
      <c r="Z7" s="33">
        <f>Hodnocení!N26</f>
        <v>0</v>
      </c>
      <c r="AA7" s="34">
        <f>Hodnocení!O26</f>
        <v>0</v>
      </c>
      <c r="AB7" s="34">
        <f>Hodnocení!P26</f>
        <v>0</v>
      </c>
      <c r="AC7" s="34">
        <f>Hodnocení!Q26</f>
        <v>0</v>
      </c>
      <c r="AD7" s="34">
        <f>Hodnocení!R26</f>
        <v>0</v>
      </c>
      <c r="AE7" s="31">
        <f>Hodnocení!S26</f>
        <v>1</v>
      </c>
      <c r="AF7" s="31">
        <f>Hodnocení!T26</f>
        <v>1</v>
      </c>
      <c r="AG7" s="32">
        <f>Hodnocení!U26</f>
        <v>0</v>
      </c>
      <c r="AH7" s="30">
        <f>Hodnocení!V26</f>
        <v>0</v>
      </c>
      <c r="AI7" s="31">
        <f>Hodnocení!W26</f>
        <v>0</v>
      </c>
      <c r="AJ7" s="31">
        <f>Hodnocení!X26</f>
        <v>0</v>
      </c>
      <c r="AK7" s="31">
        <f>Hodnocení!Y26</f>
        <v>1</v>
      </c>
      <c r="AL7" s="31">
        <f>Hodnocení!Z26</f>
        <v>1</v>
      </c>
      <c r="AM7" s="32">
        <f>Hodnocení!AA26</f>
        <v>0</v>
      </c>
      <c r="AN7" s="40">
        <f>Hodnocení!AB26</f>
        <v>5.640000000000001</v>
      </c>
      <c r="AO7" s="16">
        <f>RANK(AN7,$AN$3:$AN$7)</f>
        <v>5</v>
      </c>
    </row>
    <row r="8" spans="1:41" s="8" customFormat="1" ht="12.75">
      <c r="A8" s="21" t="s">
        <v>77</v>
      </c>
      <c r="B8" s="56" t="s">
        <v>181</v>
      </c>
      <c r="C8" s="57" t="s">
        <v>182</v>
      </c>
      <c r="D8" s="57" t="s">
        <v>183</v>
      </c>
      <c r="E8" s="57" t="s">
        <v>87</v>
      </c>
      <c r="F8" s="57" t="s">
        <v>163</v>
      </c>
      <c r="G8" s="78" t="s">
        <v>184</v>
      </c>
      <c r="H8" s="78" t="s">
        <v>185</v>
      </c>
      <c r="I8" s="79">
        <v>9</v>
      </c>
      <c r="J8" s="78" t="s">
        <v>186</v>
      </c>
      <c r="K8" s="79">
        <v>9</v>
      </c>
      <c r="L8" s="80"/>
      <c r="M8" s="81"/>
      <c r="N8" s="22">
        <f>Hodnocení!B61</f>
        <v>5</v>
      </c>
      <c r="O8" s="23">
        <f>Hodnocení!C61</f>
        <v>5</v>
      </c>
      <c r="P8" s="23">
        <f>Hodnocení!D61</f>
        <v>9</v>
      </c>
      <c r="Q8" s="23">
        <f>Hodnocení!E61</f>
        <v>1.7</v>
      </c>
      <c r="R8" s="23">
        <f>Hodnocení!F61</f>
        <v>1.5</v>
      </c>
      <c r="S8" s="24">
        <f>Hodnocení!G61</f>
        <v>48.449999999999996</v>
      </c>
      <c r="T8" s="25">
        <f>Hodnocení!H61</f>
        <v>10</v>
      </c>
      <c r="U8" s="26">
        <f>Hodnocení!I61</f>
        <v>10</v>
      </c>
      <c r="V8" s="26">
        <f>Hodnocení!J61</f>
        <v>1</v>
      </c>
      <c r="W8" s="23">
        <f>Hodnocení!K61</f>
        <v>1.5</v>
      </c>
      <c r="X8" s="23">
        <f>Hodnocení!L61</f>
        <v>1.8</v>
      </c>
      <c r="Y8" s="24">
        <f>Hodnocení!M61</f>
        <v>56.7</v>
      </c>
      <c r="Z8" s="25">
        <f>Hodnocení!N61</f>
        <v>5</v>
      </c>
      <c r="AA8" s="26">
        <f>Hodnocení!O61</f>
        <v>10</v>
      </c>
      <c r="AB8" s="26">
        <f>Hodnocení!P61</f>
        <v>5</v>
      </c>
      <c r="AC8" s="26">
        <f>Hodnocení!Q61</f>
        <v>9</v>
      </c>
      <c r="AD8" s="26">
        <f>Hodnocení!R61</f>
        <v>0</v>
      </c>
      <c r="AE8" s="23">
        <f>Hodnocení!S61</f>
        <v>1.4</v>
      </c>
      <c r="AF8" s="23">
        <f>Hodnocení!T61</f>
        <v>1.4</v>
      </c>
      <c r="AG8" s="24">
        <f>Hodnocení!U61</f>
        <v>56.83999999999999</v>
      </c>
      <c r="AH8" s="22">
        <f>Hodnocení!V61</f>
        <v>15</v>
      </c>
      <c r="AI8" s="23">
        <f>Hodnocení!W61</f>
        <v>15</v>
      </c>
      <c r="AJ8" s="23">
        <f>Hodnocení!X61</f>
        <v>12</v>
      </c>
      <c r="AK8" s="23">
        <f>Hodnocení!Y61</f>
        <v>1.5</v>
      </c>
      <c r="AL8" s="23">
        <f>Hodnocení!Z61</f>
        <v>1.6</v>
      </c>
      <c r="AM8" s="24">
        <f>Hodnocení!AA61</f>
        <v>100.80000000000001</v>
      </c>
      <c r="AN8" s="39">
        <f>Hodnocení!AB61</f>
        <v>262.79</v>
      </c>
      <c r="AO8" s="28">
        <f aca="true" t="shared" si="0" ref="AO8:AO15">RANK(AN8,$AN$8:$AN$15)</f>
        <v>1</v>
      </c>
    </row>
    <row r="9" spans="1:41" s="8" customFormat="1" ht="12.75">
      <c r="A9" s="3" t="s">
        <v>74</v>
      </c>
      <c r="B9" s="59" t="s">
        <v>160</v>
      </c>
      <c r="C9" s="60" t="s">
        <v>161</v>
      </c>
      <c r="D9" s="60" t="s">
        <v>162</v>
      </c>
      <c r="E9" s="60" t="s">
        <v>87</v>
      </c>
      <c r="F9" s="60" t="s">
        <v>163</v>
      </c>
      <c r="G9" s="67" t="s">
        <v>164</v>
      </c>
      <c r="H9" s="67" t="s">
        <v>165</v>
      </c>
      <c r="I9" s="68">
        <v>6</v>
      </c>
      <c r="J9" s="67" t="s">
        <v>166</v>
      </c>
      <c r="K9" s="68">
        <v>6</v>
      </c>
      <c r="L9" s="69"/>
      <c r="M9" s="82"/>
      <c r="N9" s="5">
        <f>Hodnocení!B57</f>
        <v>5</v>
      </c>
      <c r="O9" s="4">
        <f>Hodnocení!C57</f>
        <v>5</v>
      </c>
      <c r="P9" s="4">
        <f>Hodnocení!D57</f>
        <v>10</v>
      </c>
      <c r="Q9" s="4">
        <f>Hodnocení!E57</f>
        <v>1.8</v>
      </c>
      <c r="R9" s="4">
        <f>Hodnocení!F57</f>
        <v>1.8</v>
      </c>
      <c r="S9" s="6">
        <f>Hodnocení!G57</f>
        <v>64.8</v>
      </c>
      <c r="T9" s="1">
        <f>Hodnocení!H57</f>
        <v>10</v>
      </c>
      <c r="U9" s="2">
        <f>Hodnocení!I57</f>
        <v>10</v>
      </c>
      <c r="V9" s="2">
        <f>Hodnocení!J57</f>
        <v>0</v>
      </c>
      <c r="W9" s="4">
        <f>Hodnocení!K57</f>
        <v>1.2</v>
      </c>
      <c r="X9" s="4">
        <f>Hodnocení!L57</f>
        <v>1.4</v>
      </c>
      <c r="Y9" s="6">
        <f>Hodnocení!M57</f>
        <v>33.599999999999994</v>
      </c>
      <c r="Z9" s="1">
        <f>Hodnocení!N57</f>
        <v>5</v>
      </c>
      <c r="AA9" s="2">
        <f>Hodnocení!O57</f>
        <v>10</v>
      </c>
      <c r="AB9" s="2">
        <f>Hodnocení!P57</f>
        <v>1</v>
      </c>
      <c r="AC9" s="2">
        <f>Hodnocení!Q57</f>
        <v>0</v>
      </c>
      <c r="AD9" s="2">
        <f>Hodnocení!R57</f>
        <v>0</v>
      </c>
      <c r="AE9" s="4">
        <f>Hodnocení!S57</f>
        <v>1.4</v>
      </c>
      <c r="AF9" s="4">
        <f>Hodnocení!T57</f>
        <v>1.5</v>
      </c>
      <c r="AG9" s="6">
        <f>Hodnocení!U57</f>
        <v>33.599999999999994</v>
      </c>
      <c r="AH9" s="5">
        <f>Hodnocení!V57</f>
        <v>15</v>
      </c>
      <c r="AI9" s="4">
        <f>Hodnocení!W57</f>
        <v>15</v>
      </c>
      <c r="AJ9" s="4">
        <f>Hodnocení!X57</f>
        <v>6</v>
      </c>
      <c r="AK9" s="4">
        <f>Hodnocení!Y57</f>
        <v>1.6</v>
      </c>
      <c r="AL9" s="4">
        <f>Hodnocení!Z57</f>
        <v>1.7</v>
      </c>
      <c r="AM9" s="6">
        <f>Hodnocení!AA57</f>
        <v>97.92</v>
      </c>
      <c r="AN9" s="36">
        <f>Hodnocení!AB57</f>
        <v>229.92000000000002</v>
      </c>
      <c r="AO9" s="15">
        <f t="shared" si="0"/>
        <v>2</v>
      </c>
    </row>
    <row r="10" spans="1:41" s="8" customFormat="1" ht="12.75">
      <c r="A10" s="3" t="s">
        <v>76</v>
      </c>
      <c r="B10" s="59" t="s">
        <v>170</v>
      </c>
      <c r="C10" s="60" t="s">
        <v>171</v>
      </c>
      <c r="D10" s="60" t="s">
        <v>172</v>
      </c>
      <c r="E10" s="60" t="s">
        <v>87</v>
      </c>
      <c r="F10" s="60" t="s">
        <v>163</v>
      </c>
      <c r="G10" s="69" t="s">
        <v>173</v>
      </c>
      <c r="H10" s="60" t="s">
        <v>174</v>
      </c>
      <c r="I10" s="70">
        <v>7</v>
      </c>
      <c r="J10" s="60" t="s">
        <v>175</v>
      </c>
      <c r="K10" s="70">
        <v>7</v>
      </c>
      <c r="L10" s="60" t="s">
        <v>176</v>
      </c>
      <c r="M10" s="82">
        <v>7</v>
      </c>
      <c r="N10" s="5">
        <f>Hodnocení!B59</f>
        <v>4</v>
      </c>
      <c r="O10" s="4">
        <f>Hodnocení!C59</f>
        <v>5</v>
      </c>
      <c r="P10" s="4">
        <f>Hodnocení!D59</f>
        <v>10</v>
      </c>
      <c r="Q10" s="4">
        <f>Hodnocení!E59</f>
        <v>1.8</v>
      </c>
      <c r="R10" s="4">
        <f>Hodnocení!F59</f>
        <v>1.6</v>
      </c>
      <c r="S10" s="6">
        <f>Hodnocení!G59</f>
        <v>54.720000000000006</v>
      </c>
      <c r="T10" s="1">
        <f>Hodnocení!H59</f>
        <v>10</v>
      </c>
      <c r="U10" s="2">
        <f>Hodnocení!I59</f>
        <v>10</v>
      </c>
      <c r="V10" s="2">
        <f>Hodnocení!J59</f>
        <v>0</v>
      </c>
      <c r="W10" s="4">
        <f>Hodnocení!K59</f>
        <v>1.2</v>
      </c>
      <c r="X10" s="4">
        <f>Hodnocení!L59</f>
        <v>1.4</v>
      </c>
      <c r="Y10" s="6">
        <f>Hodnocení!M59</f>
        <v>33.599999999999994</v>
      </c>
      <c r="Z10" s="1">
        <f>Hodnocení!N59</f>
        <v>5</v>
      </c>
      <c r="AA10" s="2">
        <f>Hodnocení!O59</f>
        <v>10</v>
      </c>
      <c r="AB10" s="2">
        <f>Hodnocení!P59</f>
        <v>5</v>
      </c>
      <c r="AC10" s="2">
        <f>Hodnocení!Q59</f>
        <v>9</v>
      </c>
      <c r="AD10" s="2">
        <f>Hodnocení!R59</f>
        <v>0</v>
      </c>
      <c r="AE10" s="4">
        <f>Hodnocení!S59</f>
        <v>1.3</v>
      </c>
      <c r="AF10" s="4">
        <f>Hodnocení!T59</f>
        <v>1.3</v>
      </c>
      <c r="AG10" s="6">
        <f>Hodnocení!U59</f>
        <v>49.010000000000005</v>
      </c>
      <c r="AH10" s="5">
        <f>Hodnocení!V59</f>
        <v>14</v>
      </c>
      <c r="AI10" s="4">
        <f>Hodnocení!W59</f>
        <v>9</v>
      </c>
      <c r="AJ10" s="4">
        <f>Hodnocení!X59</f>
        <v>0</v>
      </c>
      <c r="AK10" s="4">
        <f>Hodnocení!Y59</f>
        <v>1.4</v>
      </c>
      <c r="AL10" s="4">
        <f>Hodnocení!Z59</f>
        <v>1.2</v>
      </c>
      <c r="AM10" s="6">
        <f>Hodnocení!AA59</f>
        <v>38.63999999999999</v>
      </c>
      <c r="AN10" s="36">
        <f>Hodnocení!AB59</f>
        <v>175.96999999999997</v>
      </c>
      <c r="AO10" s="15">
        <f t="shared" si="0"/>
        <v>3</v>
      </c>
    </row>
    <row r="11" spans="1:41" s="8" customFormat="1" ht="12.75">
      <c r="A11" s="3" t="s">
        <v>79</v>
      </c>
      <c r="B11" s="59" t="s">
        <v>181</v>
      </c>
      <c r="C11" s="60" t="s">
        <v>182</v>
      </c>
      <c r="D11" s="60" t="s">
        <v>183</v>
      </c>
      <c r="E11" s="60" t="s">
        <v>87</v>
      </c>
      <c r="F11" s="60" t="s">
        <v>163</v>
      </c>
      <c r="G11" s="67" t="s">
        <v>188</v>
      </c>
      <c r="H11" s="67" t="s">
        <v>188</v>
      </c>
      <c r="I11" s="68">
        <v>8</v>
      </c>
      <c r="J11" s="69"/>
      <c r="K11" s="70"/>
      <c r="L11" s="69"/>
      <c r="M11" s="82"/>
      <c r="N11" s="5">
        <f>Hodnocení!B63</f>
        <v>4</v>
      </c>
      <c r="O11" s="4">
        <f>Hodnocení!C63</f>
        <v>5</v>
      </c>
      <c r="P11" s="4">
        <f>Hodnocení!D63</f>
        <v>9</v>
      </c>
      <c r="Q11" s="4">
        <f>Hodnocení!E63</f>
        <v>1.4</v>
      </c>
      <c r="R11" s="4">
        <f>Hodnocení!F63</f>
        <v>1.6</v>
      </c>
      <c r="S11" s="6">
        <f>Hodnocení!G63</f>
        <v>40.32</v>
      </c>
      <c r="T11" s="1">
        <f>Hodnocení!H63</f>
        <v>9</v>
      </c>
      <c r="U11" s="2">
        <f>Hodnocení!I63</f>
        <v>7</v>
      </c>
      <c r="V11" s="2">
        <f>Hodnocení!J63</f>
        <v>0</v>
      </c>
      <c r="W11" s="4">
        <f>Hodnocení!K63</f>
        <v>1.2</v>
      </c>
      <c r="X11" s="4">
        <f>Hodnocení!L63</f>
        <v>1.4</v>
      </c>
      <c r="Y11" s="6">
        <f>Hodnocení!M63</f>
        <v>26.88</v>
      </c>
      <c r="Z11" s="1">
        <f>Hodnocení!N63</f>
        <v>5</v>
      </c>
      <c r="AA11" s="2">
        <f>Hodnocení!O63</f>
        <v>10</v>
      </c>
      <c r="AB11" s="2">
        <f>Hodnocení!P63</f>
        <v>4</v>
      </c>
      <c r="AC11" s="2">
        <f>Hodnocení!Q63</f>
        <v>9</v>
      </c>
      <c r="AD11" s="2">
        <f>Hodnocení!R63</f>
        <v>0</v>
      </c>
      <c r="AE11" s="4">
        <f>Hodnocení!S63</f>
        <v>1.4</v>
      </c>
      <c r="AF11" s="4">
        <f>Hodnocení!T63</f>
        <v>1.3</v>
      </c>
      <c r="AG11" s="6">
        <f>Hodnocení!U63</f>
        <v>50.959999999999994</v>
      </c>
      <c r="AH11" s="5">
        <f>Hodnocení!V63</f>
        <v>14</v>
      </c>
      <c r="AI11" s="4">
        <f>Hodnocení!W63</f>
        <v>3</v>
      </c>
      <c r="AJ11" s="4">
        <f>Hodnocení!X63</f>
        <v>0</v>
      </c>
      <c r="AK11" s="4">
        <f>Hodnocení!Y63</f>
        <v>1.1</v>
      </c>
      <c r="AL11" s="4">
        <f>Hodnocení!Z63</f>
        <v>1.5</v>
      </c>
      <c r="AM11" s="6">
        <f>Hodnocení!AA63</f>
        <v>28.050000000000004</v>
      </c>
      <c r="AN11" s="36">
        <f>Hodnocení!AB63</f>
        <v>146.21</v>
      </c>
      <c r="AO11" s="15">
        <f t="shared" si="0"/>
        <v>4</v>
      </c>
    </row>
    <row r="12" spans="1:41" s="8" customFormat="1" ht="12.75">
      <c r="A12" s="3" t="s">
        <v>83</v>
      </c>
      <c r="B12" s="59" t="s">
        <v>170</v>
      </c>
      <c r="C12" s="60" t="s">
        <v>171</v>
      </c>
      <c r="D12" s="60" t="s">
        <v>172</v>
      </c>
      <c r="E12" s="60" t="s">
        <v>87</v>
      </c>
      <c r="F12" s="60" t="s">
        <v>163</v>
      </c>
      <c r="G12" s="69" t="s">
        <v>177</v>
      </c>
      <c r="H12" s="69" t="s">
        <v>178</v>
      </c>
      <c r="I12" s="70">
        <v>7</v>
      </c>
      <c r="J12" s="69" t="s">
        <v>179</v>
      </c>
      <c r="K12" s="70">
        <v>7</v>
      </c>
      <c r="L12" s="60" t="s">
        <v>180</v>
      </c>
      <c r="M12" s="82"/>
      <c r="N12" s="5">
        <f>Hodnocení!B60</f>
        <v>4</v>
      </c>
      <c r="O12" s="4">
        <f>Hodnocení!C60</f>
        <v>5</v>
      </c>
      <c r="P12" s="4">
        <f>Hodnocení!D60</f>
        <v>9</v>
      </c>
      <c r="Q12" s="4">
        <f>Hodnocení!E60</f>
        <v>1.6</v>
      </c>
      <c r="R12" s="4">
        <f>Hodnocení!F60</f>
        <v>1.4</v>
      </c>
      <c r="S12" s="6">
        <f>Hodnocení!G60</f>
        <v>40.32</v>
      </c>
      <c r="T12" s="1">
        <f>Hodnocení!H60</f>
        <v>10</v>
      </c>
      <c r="U12" s="2">
        <f>Hodnocení!I60</f>
        <v>0</v>
      </c>
      <c r="V12" s="2">
        <f>Hodnocení!J60</f>
        <v>0</v>
      </c>
      <c r="W12" s="4">
        <f>Hodnocení!K60</f>
        <v>1.2</v>
      </c>
      <c r="X12" s="4">
        <f>Hodnocení!L60</f>
        <v>1</v>
      </c>
      <c r="Y12" s="6">
        <f>Hodnocení!M60</f>
        <v>12</v>
      </c>
      <c r="Z12" s="1">
        <f>Hodnocení!N60</f>
        <v>5</v>
      </c>
      <c r="AA12" s="2">
        <f>Hodnocení!O60</f>
        <v>8</v>
      </c>
      <c r="AB12" s="2">
        <f>Hodnocení!P60</f>
        <v>0</v>
      </c>
      <c r="AC12" s="2">
        <f>Hodnocení!Q60</f>
        <v>9</v>
      </c>
      <c r="AD12" s="2">
        <f>Hodnocení!R60</f>
        <v>0</v>
      </c>
      <c r="AE12" s="4">
        <f>Hodnocení!S60</f>
        <v>1.4</v>
      </c>
      <c r="AF12" s="4">
        <f>Hodnocení!T60</f>
        <v>1.1</v>
      </c>
      <c r="AG12" s="6">
        <f>Hodnocení!U60</f>
        <v>33.88</v>
      </c>
      <c r="AH12" s="5">
        <f>Hodnocení!V60</f>
        <v>10</v>
      </c>
      <c r="AI12" s="4">
        <f>Hodnocení!W60</f>
        <v>0</v>
      </c>
      <c r="AJ12" s="4">
        <f>Hodnocení!X60</f>
        <v>0</v>
      </c>
      <c r="AK12" s="4">
        <f>Hodnocení!Y60</f>
        <v>1.2</v>
      </c>
      <c r="AL12" s="4">
        <f>Hodnocení!Z60</f>
        <v>1.1</v>
      </c>
      <c r="AM12" s="6">
        <f>Hodnocení!AA60</f>
        <v>13.200000000000001</v>
      </c>
      <c r="AN12" s="36">
        <f>Hodnocení!AB60</f>
        <v>99.4</v>
      </c>
      <c r="AO12" s="15">
        <f t="shared" si="0"/>
        <v>5</v>
      </c>
    </row>
    <row r="13" spans="1:41" s="8" customFormat="1" ht="12.75">
      <c r="A13" s="3" t="s">
        <v>80</v>
      </c>
      <c r="B13" s="59" t="s">
        <v>189</v>
      </c>
      <c r="C13" s="60"/>
      <c r="D13" s="60" t="s">
        <v>190</v>
      </c>
      <c r="E13" s="60" t="s">
        <v>87</v>
      </c>
      <c r="F13" s="60" t="s">
        <v>163</v>
      </c>
      <c r="G13" s="67" t="s">
        <v>191</v>
      </c>
      <c r="H13" s="67" t="s">
        <v>192</v>
      </c>
      <c r="I13" s="70">
        <v>6</v>
      </c>
      <c r="J13" s="67" t="s">
        <v>193</v>
      </c>
      <c r="K13" s="70">
        <v>6</v>
      </c>
      <c r="L13" s="69"/>
      <c r="M13" s="82"/>
      <c r="N13" s="5">
        <f>Hodnocení!B64</f>
        <v>4</v>
      </c>
      <c r="O13" s="4">
        <f>Hodnocení!C64</f>
        <v>5</v>
      </c>
      <c r="P13" s="4">
        <f>Hodnocení!D64</f>
        <v>10</v>
      </c>
      <c r="Q13" s="4">
        <f>Hodnocení!E64</f>
        <v>1.5</v>
      </c>
      <c r="R13" s="4">
        <f>Hodnocení!F64</f>
        <v>1.8</v>
      </c>
      <c r="S13" s="6">
        <f>Hodnocení!G64</f>
        <v>51.300000000000004</v>
      </c>
      <c r="T13" s="1">
        <f>Hodnocení!H64</f>
        <v>9</v>
      </c>
      <c r="U13" s="2">
        <f>Hodnocení!I64</f>
        <v>5</v>
      </c>
      <c r="V13" s="2">
        <f>Hodnocení!J64</f>
        <v>0</v>
      </c>
      <c r="W13" s="4">
        <f>Hodnocení!K64</f>
        <v>1.2</v>
      </c>
      <c r="X13" s="4">
        <f>Hodnocení!L64</f>
        <v>1.3</v>
      </c>
      <c r="Y13" s="6">
        <f>Hodnocení!M64</f>
        <v>21.840000000000003</v>
      </c>
      <c r="Z13" s="1">
        <f>Hodnocení!N64</f>
        <v>0</v>
      </c>
      <c r="AA13" s="2">
        <f>Hodnocení!O64</f>
        <v>0</v>
      </c>
      <c r="AB13" s="2">
        <f>Hodnocení!P64</f>
        <v>0</v>
      </c>
      <c r="AC13" s="2">
        <f>Hodnocení!Q64</f>
        <v>0</v>
      </c>
      <c r="AD13" s="2">
        <f>Hodnocení!R64</f>
        <v>0</v>
      </c>
      <c r="AE13" s="4">
        <f>Hodnocení!S64</f>
        <v>1</v>
      </c>
      <c r="AF13" s="4">
        <f>Hodnocení!T64</f>
        <v>1</v>
      </c>
      <c r="AG13" s="6">
        <f>Hodnocení!U64</f>
        <v>0</v>
      </c>
      <c r="AH13" s="5">
        <f>Hodnocení!V64</f>
        <v>9</v>
      </c>
      <c r="AI13" s="4">
        <f>Hodnocení!W64</f>
        <v>4</v>
      </c>
      <c r="AJ13" s="4">
        <f>Hodnocení!X64</f>
        <v>0</v>
      </c>
      <c r="AK13" s="4">
        <f>Hodnocení!Y64</f>
        <v>1.1</v>
      </c>
      <c r="AL13" s="4">
        <f>Hodnocení!Z64</f>
        <v>1.5</v>
      </c>
      <c r="AM13" s="6">
        <f>Hodnocení!AA64</f>
        <v>21.450000000000003</v>
      </c>
      <c r="AN13" s="36">
        <f>Hodnocení!AB64</f>
        <v>94.59000000000002</v>
      </c>
      <c r="AO13" s="15">
        <f t="shared" si="0"/>
        <v>6</v>
      </c>
    </row>
    <row r="14" spans="1:41" s="8" customFormat="1" ht="12.75">
      <c r="A14" s="3" t="s">
        <v>75</v>
      </c>
      <c r="B14" s="59" t="s">
        <v>160</v>
      </c>
      <c r="C14" s="60" t="s">
        <v>161</v>
      </c>
      <c r="D14" s="60" t="s">
        <v>162</v>
      </c>
      <c r="E14" s="60" t="s">
        <v>87</v>
      </c>
      <c r="F14" s="60" t="s">
        <v>163</v>
      </c>
      <c r="G14" s="67" t="s">
        <v>167</v>
      </c>
      <c r="H14" s="67" t="s">
        <v>168</v>
      </c>
      <c r="I14" s="68">
        <v>6</v>
      </c>
      <c r="J14" s="67" t="s">
        <v>169</v>
      </c>
      <c r="K14" s="68">
        <v>6</v>
      </c>
      <c r="L14" s="69"/>
      <c r="M14" s="82"/>
      <c r="N14" s="5">
        <f>Hodnocení!B58</f>
        <v>5</v>
      </c>
      <c r="O14" s="4">
        <f>Hodnocení!C58</f>
        <v>5</v>
      </c>
      <c r="P14" s="4">
        <f>Hodnocení!D58</f>
        <v>2</v>
      </c>
      <c r="Q14" s="4">
        <f>Hodnocení!E58</f>
        <v>1.4</v>
      </c>
      <c r="R14" s="4">
        <f>Hodnocení!F58</f>
        <v>1.6</v>
      </c>
      <c r="S14" s="6">
        <f>Hodnocení!G58</f>
        <v>26.879999999999995</v>
      </c>
      <c r="T14" s="1">
        <f>Hodnocení!H58</f>
        <v>10</v>
      </c>
      <c r="U14" s="2">
        <f>Hodnocení!I58</f>
        <v>4</v>
      </c>
      <c r="V14" s="2">
        <f>Hodnocení!J58</f>
        <v>0</v>
      </c>
      <c r="W14" s="4">
        <f>Hodnocení!K58</f>
        <v>1.2</v>
      </c>
      <c r="X14" s="4">
        <f>Hodnocení!L58</f>
        <v>1.4</v>
      </c>
      <c r="Y14" s="6">
        <f>Hodnocení!M58</f>
        <v>23.52</v>
      </c>
      <c r="Z14" s="1">
        <f>Hodnocení!N58</f>
        <v>5</v>
      </c>
      <c r="AA14" s="2">
        <f>Hodnocení!O58</f>
        <v>8</v>
      </c>
      <c r="AB14" s="2">
        <f>Hodnocení!P58</f>
        <v>4</v>
      </c>
      <c r="AC14" s="2">
        <f>Hodnocení!Q58</f>
        <v>3</v>
      </c>
      <c r="AD14" s="2">
        <f>Hodnocení!R58</f>
        <v>0</v>
      </c>
      <c r="AE14" s="4">
        <f>Hodnocení!S58</f>
        <v>1.3</v>
      </c>
      <c r="AF14" s="4">
        <f>Hodnocení!T58</f>
        <v>1.3</v>
      </c>
      <c r="AG14" s="6">
        <f>Hodnocení!U58</f>
        <v>33.800000000000004</v>
      </c>
      <c r="AH14" s="5">
        <f>Hodnocení!V58</f>
        <v>3</v>
      </c>
      <c r="AI14" s="4">
        <f>Hodnocení!W58</f>
        <v>0</v>
      </c>
      <c r="AJ14" s="4">
        <f>Hodnocení!X58</f>
        <v>0</v>
      </c>
      <c r="AK14" s="4">
        <f>Hodnocení!Y58</f>
        <v>1.2</v>
      </c>
      <c r="AL14" s="4">
        <f>Hodnocení!Z58</f>
        <v>1.2</v>
      </c>
      <c r="AM14" s="6">
        <f>Hodnocení!AA58</f>
        <v>4.319999999999999</v>
      </c>
      <c r="AN14" s="36">
        <f>Hodnocení!AB58</f>
        <v>88.51999999999998</v>
      </c>
      <c r="AO14" s="15">
        <f t="shared" si="0"/>
        <v>7</v>
      </c>
    </row>
    <row r="15" spans="1:41" s="8" customFormat="1" ht="13.5" thickBot="1">
      <c r="A15" s="29" t="s">
        <v>78</v>
      </c>
      <c r="B15" s="63" t="s">
        <v>181</v>
      </c>
      <c r="C15" s="64" t="s">
        <v>182</v>
      </c>
      <c r="D15" s="64" t="s">
        <v>183</v>
      </c>
      <c r="E15" s="64" t="s">
        <v>87</v>
      </c>
      <c r="F15" s="64" t="s">
        <v>163</v>
      </c>
      <c r="G15" s="94" t="s">
        <v>187</v>
      </c>
      <c r="H15" s="94" t="s">
        <v>187</v>
      </c>
      <c r="I15" s="84">
        <v>8</v>
      </c>
      <c r="J15" s="85"/>
      <c r="K15" s="86"/>
      <c r="L15" s="85"/>
      <c r="M15" s="87"/>
      <c r="N15" s="30">
        <f>Hodnocení!B62</f>
        <v>0</v>
      </c>
      <c r="O15" s="31">
        <f>Hodnocení!C62</f>
        <v>0</v>
      </c>
      <c r="P15" s="31">
        <f>Hodnocení!D62</f>
        <v>0</v>
      </c>
      <c r="Q15" s="31">
        <f>Hodnocení!E62</f>
        <v>1</v>
      </c>
      <c r="R15" s="31">
        <f>Hodnocení!F62</f>
        <v>1</v>
      </c>
      <c r="S15" s="32">
        <f>Hodnocení!G62</f>
        <v>0</v>
      </c>
      <c r="T15" s="33">
        <f>Hodnocení!H62</f>
        <v>10</v>
      </c>
      <c r="U15" s="34">
        <f>Hodnocení!I62</f>
        <v>5</v>
      </c>
      <c r="V15" s="34">
        <f>Hodnocení!J62</f>
        <v>0</v>
      </c>
      <c r="W15" s="31">
        <f>Hodnocení!K62</f>
        <v>1</v>
      </c>
      <c r="X15" s="31">
        <f>Hodnocení!L62</f>
        <v>1.1</v>
      </c>
      <c r="Y15" s="32">
        <f>Hodnocení!M62</f>
        <v>16.5</v>
      </c>
      <c r="Z15" s="33">
        <f>Hodnocení!N62</f>
        <v>5</v>
      </c>
      <c r="AA15" s="34">
        <f>Hodnocení!O62</f>
        <v>10</v>
      </c>
      <c r="AB15" s="34">
        <f>Hodnocení!P62</f>
        <v>0</v>
      </c>
      <c r="AC15" s="34">
        <f>Hodnocení!Q62</f>
        <v>9</v>
      </c>
      <c r="AD15" s="34">
        <f>Hodnocení!R62</f>
        <v>0</v>
      </c>
      <c r="AE15" s="31">
        <f>Hodnocení!S62</f>
        <v>1.2</v>
      </c>
      <c r="AF15" s="31">
        <f>Hodnocení!T62</f>
        <v>1.2</v>
      </c>
      <c r="AG15" s="32">
        <f>Hodnocení!U62</f>
        <v>34.559999999999995</v>
      </c>
      <c r="AH15" s="30">
        <f>Hodnocení!V62</f>
        <v>0</v>
      </c>
      <c r="AI15" s="31">
        <f>Hodnocení!W62</f>
        <v>0</v>
      </c>
      <c r="AJ15" s="31">
        <f>Hodnocení!X62</f>
        <v>0</v>
      </c>
      <c r="AK15" s="31">
        <f>Hodnocení!Y62</f>
        <v>1</v>
      </c>
      <c r="AL15" s="31">
        <f>Hodnocení!Z62</f>
        <v>1</v>
      </c>
      <c r="AM15" s="32">
        <f>Hodnocení!AA62</f>
        <v>0</v>
      </c>
      <c r="AN15" s="40">
        <f>Hodnocení!AB62</f>
        <v>51.059999999999995</v>
      </c>
      <c r="AO15" s="16">
        <f t="shared" si="0"/>
        <v>8</v>
      </c>
    </row>
    <row r="26" ht="12.75">
      <c r="AC26" s="8"/>
    </row>
    <row r="27" ht="12.75">
      <c r="AC27" s="8"/>
    </row>
    <row r="28" ht="12.75">
      <c r="AC28" s="8"/>
    </row>
    <row r="29" ht="12.75">
      <c r="AC29" s="8"/>
    </row>
    <row r="30" ht="12.75">
      <c r="AC30" s="8"/>
    </row>
    <row r="31" ht="12.75">
      <c r="AC31" s="8"/>
    </row>
    <row r="32" ht="12.75">
      <c r="AC32" s="8"/>
    </row>
    <row r="33" ht="12.75">
      <c r="AC33" s="8"/>
    </row>
    <row r="34" ht="12.75">
      <c r="AC34" s="8"/>
    </row>
    <row r="35" ht="12.75">
      <c r="AC35" s="8"/>
    </row>
    <row r="36" ht="12.75">
      <c r="AC36" s="8"/>
    </row>
    <row r="37" ht="12.75">
      <c r="AC37" s="8"/>
    </row>
    <row r="38" ht="12.75">
      <c r="AC38" s="8"/>
    </row>
    <row r="39" ht="12.75">
      <c r="AC39" s="8"/>
    </row>
    <row r="40" ht="12.75">
      <c r="AC40" s="8"/>
    </row>
    <row r="41" ht="12.75">
      <c r="AC41" s="8"/>
    </row>
    <row r="42" ht="12.75">
      <c r="AC42" s="8"/>
    </row>
  </sheetData>
  <sheetProtection/>
  <mergeCells count="13">
    <mergeCell ref="E1:E2"/>
    <mergeCell ref="F1:F2"/>
    <mergeCell ref="G1:M1"/>
    <mergeCell ref="A1:A2"/>
    <mergeCell ref="B1:B2"/>
    <mergeCell ref="C1:C2"/>
    <mergeCell ref="D1:D2"/>
    <mergeCell ref="AO1:AO2"/>
    <mergeCell ref="AH1:AM1"/>
    <mergeCell ref="AN1:AN2"/>
    <mergeCell ref="N1:S1"/>
    <mergeCell ref="T1:Y1"/>
    <mergeCell ref="Z1:AG1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41"/>
  <sheetViews>
    <sheetView zoomScale="75" zoomScaleNormal="75" zoomScalePageLayoutView="0" workbookViewId="0" topLeftCell="A1">
      <selection activeCell="C30" sqref="C30"/>
    </sheetView>
  </sheetViews>
  <sheetFormatPr defaultColWidth="9.00390625" defaultRowHeight="12.75"/>
  <cols>
    <col min="1" max="1" width="5.625" style="0" customWidth="1"/>
    <col min="2" max="2" width="22.25390625" style="0" bestFit="1" customWidth="1"/>
    <col min="3" max="3" width="16.25390625" style="0" customWidth="1"/>
    <col min="4" max="4" width="20.25390625" style="0" customWidth="1"/>
    <col min="5" max="5" width="13.875" style="0" customWidth="1"/>
    <col min="6" max="6" width="22.00390625" style="0" customWidth="1"/>
    <col min="7" max="8" width="20.625" style="0" bestFit="1" customWidth="1"/>
    <col min="9" max="9" width="6.75390625" style="0" bestFit="1" customWidth="1"/>
    <col min="10" max="10" width="20.75390625" style="0" bestFit="1" customWidth="1"/>
    <col min="11" max="11" width="5.25390625" style="0" bestFit="1" customWidth="1"/>
    <col min="12" max="12" width="12.75390625" style="0" bestFit="1" customWidth="1"/>
    <col min="13" max="13" width="7.25390625" style="0" bestFit="1" customWidth="1"/>
    <col min="14" max="14" width="5.75390625" style="0" customWidth="1"/>
    <col min="15" max="18" width="6.75390625" style="0" customWidth="1"/>
    <col min="19" max="19" width="5.25390625" style="0" customWidth="1"/>
    <col min="20" max="20" width="6.00390625" style="0" customWidth="1"/>
    <col min="21" max="21" width="7.25390625" style="0" customWidth="1"/>
    <col min="22" max="24" width="6.75390625" style="0" customWidth="1"/>
    <col min="25" max="25" width="5.25390625" style="0" customWidth="1"/>
    <col min="26" max="26" width="6.00390625" style="0" customWidth="1"/>
    <col min="27" max="27" width="7.25390625" style="0" customWidth="1"/>
    <col min="28" max="39" width="9.125" style="0" customWidth="1"/>
  </cols>
  <sheetData>
    <row r="1" spans="1:41" ht="13.5" customHeight="1" thickBot="1">
      <c r="A1" s="159" t="s">
        <v>116</v>
      </c>
      <c r="B1" s="161" t="s">
        <v>117</v>
      </c>
      <c r="C1" s="161" t="s">
        <v>118</v>
      </c>
      <c r="D1" s="161" t="s">
        <v>119</v>
      </c>
      <c r="E1" s="141" t="s">
        <v>120</v>
      </c>
      <c r="F1" s="141" t="s">
        <v>121</v>
      </c>
      <c r="G1" s="157" t="s">
        <v>263</v>
      </c>
      <c r="H1" s="157"/>
      <c r="I1" s="157"/>
      <c r="J1" s="157"/>
      <c r="K1" s="157"/>
      <c r="L1" s="157"/>
      <c r="M1" s="158"/>
      <c r="N1" s="130" t="s">
        <v>1</v>
      </c>
      <c r="O1" s="131"/>
      <c r="P1" s="131"/>
      <c r="Q1" s="131"/>
      <c r="R1" s="131"/>
      <c r="S1" s="135"/>
      <c r="T1" s="130" t="s">
        <v>2</v>
      </c>
      <c r="U1" s="131"/>
      <c r="V1" s="131"/>
      <c r="W1" s="131"/>
      <c r="X1" s="131"/>
      <c r="Y1" s="136"/>
      <c r="Z1" s="130" t="s">
        <v>3</v>
      </c>
      <c r="AA1" s="131"/>
      <c r="AB1" s="131"/>
      <c r="AC1" s="131"/>
      <c r="AD1" s="131"/>
      <c r="AE1" s="131"/>
      <c r="AF1" s="131"/>
      <c r="AG1" s="136"/>
      <c r="AH1" s="130" t="s">
        <v>4</v>
      </c>
      <c r="AI1" s="131"/>
      <c r="AJ1" s="131"/>
      <c r="AK1" s="131"/>
      <c r="AL1" s="131"/>
      <c r="AM1" s="132"/>
      <c r="AN1" s="133" t="s">
        <v>9</v>
      </c>
      <c r="AO1" s="155" t="s">
        <v>81</v>
      </c>
    </row>
    <row r="2" spans="1:41" ht="13.5" thickBot="1">
      <c r="A2" s="160"/>
      <c r="B2" s="162"/>
      <c r="C2" s="162"/>
      <c r="D2" s="162"/>
      <c r="E2" s="142"/>
      <c r="F2" s="142"/>
      <c r="G2" s="97" t="s">
        <v>123</v>
      </c>
      <c r="H2" s="97" t="s">
        <v>124</v>
      </c>
      <c r="I2" s="98" t="s">
        <v>125</v>
      </c>
      <c r="J2" s="97" t="s">
        <v>126</v>
      </c>
      <c r="K2" s="98" t="s">
        <v>127</v>
      </c>
      <c r="L2" s="97" t="s">
        <v>128</v>
      </c>
      <c r="M2" s="99" t="s">
        <v>129</v>
      </c>
      <c r="N2" s="17" t="s">
        <v>7</v>
      </c>
      <c r="O2" s="18" t="s">
        <v>29</v>
      </c>
      <c r="P2" s="18" t="s">
        <v>31</v>
      </c>
      <c r="Q2" s="18" t="s">
        <v>5</v>
      </c>
      <c r="R2" s="19" t="s">
        <v>6</v>
      </c>
      <c r="S2" s="20" t="s">
        <v>9</v>
      </c>
      <c r="T2" s="17" t="s">
        <v>32</v>
      </c>
      <c r="U2" s="18" t="s">
        <v>8</v>
      </c>
      <c r="V2" s="18" t="s">
        <v>30</v>
      </c>
      <c r="W2" s="18" t="s">
        <v>5</v>
      </c>
      <c r="X2" s="18" t="s">
        <v>6</v>
      </c>
      <c r="Y2" s="20" t="s">
        <v>9</v>
      </c>
      <c r="Z2" s="17" t="s">
        <v>7</v>
      </c>
      <c r="AA2" s="18" t="s">
        <v>8</v>
      </c>
      <c r="AB2" s="18" t="s">
        <v>33</v>
      </c>
      <c r="AC2" s="18" t="s">
        <v>34</v>
      </c>
      <c r="AD2" s="18" t="s">
        <v>35</v>
      </c>
      <c r="AE2" s="18" t="s">
        <v>5</v>
      </c>
      <c r="AF2" s="18" t="s">
        <v>6</v>
      </c>
      <c r="AG2" s="20" t="s">
        <v>9</v>
      </c>
      <c r="AH2" s="17" t="s">
        <v>36</v>
      </c>
      <c r="AI2" s="18" t="s">
        <v>37</v>
      </c>
      <c r="AJ2" s="18" t="s">
        <v>38</v>
      </c>
      <c r="AK2" s="18" t="s">
        <v>5</v>
      </c>
      <c r="AL2" s="18" t="s">
        <v>6</v>
      </c>
      <c r="AM2" s="20" t="s">
        <v>9</v>
      </c>
      <c r="AN2" s="149"/>
      <c r="AO2" s="156"/>
    </row>
    <row r="3" spans="1:41" s="8" customFormat="1" ht="12.75">
      <c r="A3" s="95" t="s">
        <v>15</v>
      </c>
      <c r="B3" s="62" t="s">
        <v>233</v>
      </c>
      <c r="C3" s="62" t="s">
        <v>234</v>
      </c>
      <c r="D3" s="62" t="s">
        <v>235</v>
      </c>
      <c r="E3" s="62" t="s">
        <v>214</v>
      </c>
      <c r="F3" s="62" t="s">
        <v>215</v>
      </c>
      <c r="G3" s="75" t="s">
        <v>236</v>
      </c>
      <c r="H3" s="75" t="s">
        <v>236</v>
      </c>
      <c r="I3" s="96">
        <v>5</v>
      </c>
      <c r="J3" s="77"/>
      <c r="K3" s="76"/>
      <c r="L3" s="77"/>
      <c r="M3" s="76"/>
      <c r="N3" s="22">
        <f>Hodnocení!B8</f>
        <v>4</v>
      </c>
      <c r="O3" s="23">
        <f>Hodnocení!C8</f>
        <v>5</v>
      </c>
      <c r="P3" s="23">
        <f>Hodnocení!D8</f>
        <v>10</v>
      </c>
      <c r="Q3" s="23">
        <f>Hodnocení!E8</f>
        <v>1.7</v>
      </c>
      <c r="R3" s="23">
        <f>Hodnocení!F8</f>
        <v>1.5</v>
      </c>
      <c r="S3" s="24">
        <f>Hodnocení!G8</f>
        <v>48.449999999999996</v>
      </c>
      <c r="T3" s="25">
        <f>Hodnocení!H8</f>
        <v>9</v>
      </c>
      <c r="U3" s="26">
        <f>Hodnocení!I8</f>
        <v>10</v>
      </c>
      <c r="V3" s="26">
        <f>Hodnocení!J8</f>
        <v>13</v>
      </c>
      <c r="W3" s="23">
        <f>Hodnocení!K8</f>
        <v>1.2</v>
      </c>
      <c r="X3" s="23">
        <f>Hodnocení!L8</f>
        <v>1.2</v>
      </c>
      <c r="Y3" s="24">
        <f>Hodnocení!M8</f>
        <v>46.08</v>
      </c>
      <c r="Z3" s="25">
        <f>Hodnocení!N8</f>
        <v>5</v>
      </c>
      <c r="AA3" s="26">
        <f>Hodnocení!O8</f>
        <v>10</v>
      </c>
      <c r="AB3" s="26">
        <f>Hodnocení!P8</f>
        <v>0</v>
      </c>
      <c r="AC3" s="26">
        <f>Hodnocení!Q8</f>
        <v>9</v>
      </c>
      <c r="AD3" s="26">
        <f>Hodnocení!R8</f>
        <v>0</v>
      </c>
      <c r="AE3" s="23">
        <f>Hodnocení!S8</f>
        <v>1.4</v>
      </c>
      <c r="AF3" s="23">
        <f>Hodnocení!T8</f>
        <v>1.1</v>
      </c>
      <c r="AG3" s="24">
        <f>Hodnocení!U8</f>
        <v>36.959999999999994</v>
      </c>
      <c r="AH3" s="22">
        <f>Hodnocení!V8</f>
        <v>14</v>
      </c>
      <c r="AI3" s="23">
        <f>Hodnocení!W8</f>
        <v>4</v>
      </c>
      <c r="AJ3" s="23">
        <f>Hodnocení!X8</f>
        <v>0</v>
      </c>
      <c r="AK3" s="23">
        <f>Hodnocení!Y8</f>
        <v>1.1</v>
      </c>
      <c r="AL3" s="23">
        <f>Hodnocení!Z8</f>
        <v>1.3</v>
      </c>
      <c r="AM3" s="24">
        <f>Hodnocení!AA8</f>
        <v>25.740000000000002</v>
      </c>
      <c r="AN3" s="39">
        <f>Hodnocení!AB8</f>
        <v>157.23000000000002</v>
      </c>
      <c r="AO3" s="28">
        <f aca="true" t="shared" si="0" ref="AO3:AO8">RANK(AN3,$AN$3:$AN$8)</f>
        <v>1</v>
      </c>
    </row>
    <row r="4" spans="1:41" s="8" customFormat="1" ht="12.75">
      <c r="A4" s="3" t="s">
        <v>12</v>
      </c>
      <c r="B4" s="60" t="s">
        <v>221</v>
      </c>
      <c r="C4" s="60" t="s">
        <v>222</v>
      </c>
      <c r="D4" s="60" t="s">
        <v>223</v>
      </c>
      <c r="E4" s="60" t="s">
        <v>214</v>
      </c>
      <c r="F4" s="60" t="s">
        <v>215</v>
      </c>
      <c r="G4" s="67" t="s">
        <v>224</v>
      </c>
      <c r="H4" s="67" t="s">
        <v>225</v>
      </c>
      <c r="I4" s="70">
        <v>5</v>
      </c>
      <c r="J4" s="67" t="s">
        <v>226</v>
      </c>
      <c r="K4" s="70">
        <v>5</v>
      </c>
      <c r="L4" s="69"/>
      <c r="M4" s="70"/>
      <c r="N4" s="5">
        <f>Hodnocení!B5</f>
        <v>4</v>
      </c>
      <c r="O4" s="4">
        <f>Hodnocení!C5</f>
        <v>5</v>
      </c>
      <c r="P4" s="4">
        <f>Hodnocení!D5</f>
        <v>8</v>
      </c>
      <c r="Q4" s="4">
        <f>Hodnocení!E5</f>
        <v>1.3</v>
      </c>
      <c r="R4" s="4">
        <f>Hodnocení!F5</f>
        <v>1.4</v>
      </c>
      <c r="S4" s="6">
        <f>Hodnocení!G5</f>
        <v>30.94</v>
      </c>
      <c r="T4" s="1">
        <f>Hodnocení!H5</f>
        <v>10</v>
      </c>
      <c r="U4" s="2">
        <f>Hodnocení!I5</f>
        <v>8</v>
      </c>
      <c r="V4" s="2">
        <f>Hodnocení!J5</f>
        <v>5</v>
      </c>
      <c r="W4" s="4">
        <f>Hodnocení!K5</f>
        <v>1.3</v>
      </c>
      <c r="X4" s="4">
        <f>Hodnocení!L5</f>
        <v>1.4</v>
      </c>
      <c r="Y4" s="6">
        <f>Hodnocení!M5</f>
        <v>41.86</v>
      </c>
      <c r="Z4" s="1">
        <f>Hodnocení!N5</f>
        <v>5</v>
      </c>
      <c r="AA4" s="2">
        <f>Hodnocení!O5</f>
        <v>9</v>
      </c>
      <c r="AB4" s="2">
        <f>Hodnocení!P5</f>
        <v>4</v>
      </c>
      <c r="AC4" s="2">
        <f>Hodnocení!Q5</f>
        <v>3</v>
      </c>
      <c r="AD4" s="2">
        <f>Hodnocení!R5</f>
        <v>0</v>
      </c>
      <c r="AE4" s="4">
        <f>Hodnocení!S5</f>
        <v>1.1</v>
      </c>
      <c r="AF4" s="4">
        <f>Hodnocení!T5</f>
        <v>1.2</v>
      </c>
      <c r="AG4" s="6">
        <f>Hodnocení!U5</f>
        <v>27.720000000000002</v>
      </c>
      <c r="AH4" s="5">
        <f>Hodnocení!V5</f>
        <v>10</v>
      </c>
      <c r="AI4" s="4">
        <f>Hodnocení!W5</f>
        <v>0</v>
      </c>
      <c r="AJ4" s="4">
        <f>Hodnocení!X5</f>
        <v>0</v>
      </c>
      <c r="AK4" s="4">
        <f>Hodnocení!Y5</f>
        <v>1.1</v>
      </c>
      <c r="AL4" s="4">
        <f>Hodnocení!Z5</f>
        <v>1.1</v>
      </c>
      <c r="AM4" s="6">
        <f>Hodnocení!AA5</f>
        <v>12.100000000000001</v>
      </c>
      <c r="AN4" s="36">
        <f>Hodnocení!AB5</f>
        <v>112.62</v>
      </c>
      <c r="AO4" s="15">
        <f t="shared" si="0"/>
        <v>2</v>
      </c>
    </row>
    <row r="5" spans="1:41" s="8" customFormat="1" ht="12.75">
      <c r="A5" s="3" t="s">
        <v>13</v>
      </c>
      <c r="B5" s="60" t="s">
        <v>221</v>
      </c>
      <c r="C5" s="60" t="s">
        <v>222</v>
      </c>
      <c r="D5" s="60" t="s">
        <v>223</v>
      </c>
      <c r="E5" s="60" t="s">
        <v>214</v>
      </c>
      <c r="F5" s="60" t="s">
        <v>215</v>
      </c>
      <c r="G5" s="67" t="s">
        <v>227</v>
      </c>
      <c r="H5" s="67" t="s">
        <v>228</v>
      </c>
      <c r="I5" s="70">
        <v>5</v>
      </c>
      <c r="J5" s="67" t="s">
        <v>229</v>
      </c>
      <c r="K5" s="70">
        <v>5</v>
      </c>
      <c r="L5" s="69"/>
      <c r="M5" s="70"/>
      <c r="N5" s="5">
        <f>Hodnocení!B6</f>
        <v>5</v>
      </c>
      <c r="O5" s="4">
        <f>Hodnocení!C6</f>
        <v>5</v>
      </c>
      <c r="P5" s="4">
        <f>Hodnocení!D6</f>
        <v>8</v>
      </c>
      <c r="Q5" s="4">
        <f>Hodnocení!E6</f>
        <v>1.6</v>
      </c>
      <c r="R5" s="4">
        <f>Hodnocení!F6</f>
        <v>1.6</v>
      </c>
      <c r="S5" s="6">
        <f>Hodnocení!G6</f>
        <v>46.080000000000005</v>
      </c>
      <c r="T5" s="1">
        <f>Hodnocení!H6</f>
        <v>9</v>
      </c>
      <c r="U5" s="2">
        <f>Hodnocení!I6</f>
        <v>8</v>
      </c>
      <c r="V5" s="2">
        <f>Hodnocení!J6</f>
        <v>2</v>
      </c>
      <c r="W5" s="4">
        <f>Hodnocení!K6</f>
        <v>1.2</v>
      </c>
      <c r="X5" s="4">
        <f>Hodnocení!L6</f>
        <v>1.3</v>
      </c>
      <c r="Y5" s="6">
        <f>Hodnocení!M6</f>
        <v>29.64</v>
      </c>
      <c r="Z5" s="1">
        <f>Hodnocení!N6</f>
        <v>4</v>
      </c>
      <c r="AA5" s="2">
        <f>Hodnocení!O6</f>
        <v>8</v>
      </c>
      <c r="AB5" s="2">
        <f>Hodnocení!P6</f>
        <v>0</v>
      </c>
      <c r="AC5" s="2">
        <f>Hodnocení!Q6</f>
        <v>9</v>
      </c>
      <c r="AD5" s="2">
        <f>Hodnocení!R6</f>
        <v>0</v>
      </c>
      <c r="AE5" s="4">
        <f>Hodnocení!S6</f>
        <v>1.2</v>
      </c>
      <c r="AF5" s="4">
        <f>Hodnocení!T6</f>
        <v>1.2</v>
      </c>
      <c r="AG5" s="6">
        <f>Hodnocení!U6</f>
        <v>30.24</v>
      </c>
      <c r="AH5" s="5">
        <f>Hodnocení!V6</f>
        <v>0</v>
      </c>
      <c r="AI5" s="4">
        <f>Hodnocení!W6</f>
        <v>0</v>
      </c>
      <c r="AJ5" s="4">
        <f>Hodnocení!X6</f>
        <v>0</v>
      </c>
      <c r="AK5" s="4">
        <f>Hodnocení!Y6</f>
        <v>1</v>
      </c>
      <c r="AL5" s="4">
        <f>Hodnocení!Z6</f>
        <v>1</v>
      </c>
      <c r="AM5" s="6">
        <f>Hodnocení!AA6</f>
        <v>0</v>
      </c>
      <c r="AN5" s="36">
        <f>Hodnocení!AB6</f>
        <v>105.96</v>
      </c>
      <c r="AO5" s="15">
        <f t="shared" si="0"/>
        <v>3</v>
      </c>
    </row>
    <row r="6" spans="1:41" s="8" customFormat="1" ht="12.75">
      <c r="A6" s="3" t="s">
        <v>14</v>
      </c>
      <c r="B6" s="60" t="s">
        <v>221</v>
      </c>
      <c r="C6" s="60" t="s">
        <v>222</v>
      </c>
      <c r="D6" s="60" t="s">
        <v>223</v>
      </c>
      <c r="E6" s="60" t="s">
        <v>214</v>
      </c>
      <c r="F6" s="60" t="s">
        <v>215</v>
      </c>
      <c r="G6" s="67" t="s">
        <v>230</v>
      </c>
      <c r="H6" s="67" t="s">
        <v>231</v>
      </c>
      <c r="I6" s="70">
        <v>3</v>
      </c>
      <c r="J6" s="67" t="s">
        <v>232</v>
      </c>
      <c r="K6" s="70">
        <v>3</v>
      </c>
      <c r="L6" s="69"/>
      <c r="M6" s="70"/>
      <c r="N6" s="5">
        <f>Hodnocení!B7</f>
        <v>5</v>
      </c>
      <c r="O6" s="4">
        <f>Hodnocení!C7</f>
        <v>5</v>
      </c>
      <c r="P6" s="4">
        <f>Hodnocení!D7</f>
        <v>9</v>
      </c>
      <c r="Q6" s="4">
        <f>Hodnocení!E7</f>
        <v>1.5</v>
      </c>
      <c r="R6" s="4">
        <f>Hodnocení!F7</f>
        <v>1.5</v>
      </c>
      <c r="S6" s="6">
        <f>Hodnocení!G7</f>
        <v>42.75</v>
      </c>
      <c r="T6" s="1">
        <f>Hodnocení!H7</f>
        <v>10</v>
      </c>
      <c r="U6" s="2">
        <f>Hodnocení!I7</f>
        <v>9</v>
      </c>
      <c r="V6" s="2">
        <f>Hodnocení!J7</f>
        <v>0</v>
      </c>
      <c r="W6" s="4">
        <f>Hodnocení!K7</f>
        <v>1.1</v>
      </c>
      <c r="X6" s="4">
        <f>Hodnocení!L7</f>
        <v>1.1</v>
      </c>
      <c r="Y6" s="6">
        <f>Hodnocení!M7</f>
        <v>22.990000000000006</v>
      </c>
      <c r="Z6" s="1">
        <f>Hodnocení!N7</f>
        <v>5</v>
      </c>
      <c r="AA6" s="2">
        <f>Hodnocení!O7</f>
        <v>9</v>
      </c>
      <c r="AB6" s="2">
        <f>Hodnocení!P7</f>
        <v>0</v>
      </c>
      <c r="AC6" s="2">
        <f>Hodnocení!Q7</f>
        <v>3</v>
      </c>
      <c r="AD6" s="2">
        <f>Hodnocení!R7</f>
        <v>0</v>
      </c>
      <c r="AE6" s="4">
        <f>Hodnocení!S7</f>
        <v>1.2</v>
      </c>
      <c r="AF6" s="4">
        <f>Hodnocení!T7</f>
        <v>1.2</v>
      </c>
      <c r="AG6" s="6">
        <f>Hodnocení!U7</f>
        <v>24.479999999999997</v>
      </c>
      <c r="AH6" s="5">
        <f>Hodnocení!V7</f>
        <v>10</v>
      </c>
      <c r="AI6" s="4">
        <f>Hodnocení!W7</f>
        <v>0</v>
      </c>
      <c r="AJ6" s="4">
        <f>Hodnocení!X7</f>
        <v>0</v>
      </c>
      <c r="AK6" s="4">
        <f>Hodnocení!Y7</f>
        <v>1.1</v>
      </c>
      <c r="AL6" s="4">
        <f>Hodnocení!Z7</f>
        <v>1.2</v>
      </c>
      <c r="AM6" s="6">
        <f>Hodnocení!AA7</f>
        <v>13.2</v>
      </c>
      <c r="AN6" s="36">
        <f>Hodnocení!AB7</f>
        <v>103.42</v>
      </c>
      <c r="AO6" s="15">
        <f t="shared" si="0"/>
        <v>4</v>
      </c>
    </row>
    <row r="7" spans="1:41" s="8" customFormat="1" ht="12.75">
      <c r="A7" s="3" t="s">
        <v>10</v>
      </c>
      <c r="B7" s="60" t="s">
        <v>211</v>
      </c>
      <c r="C7" s="60" t="s">
        <v>212</v>
      </c>
      <c r="D7" s="60" t="s">
        <v>213</v>
      </c>
      <c r="E7" s="60" t="s">
        <v>214</v>
      </c>
      <c r="F7" s="60" t="s">
        <v>215</v>
      </c>
      <c r="G7" s="67" t="s">
        <v>216</v>
      </c>
      <c r="H7" s="67" t="s">
        <v>216</v>
      </c>
      <c r="I7" s="68">
        <v>4</v>
      </c>
      <c r="J7" s="67"/>
      <c r="K7" s="68"/>
      <c r="L7" s="69"/>
      <c r="M7" s="70"/>
      <c r="N7" s="5">
        <f>Hodnocení!B3</f>
        <v>2</v>
      </c>
      <c r="O7" s="4">
        <f>Hodnocení!C3</f>
        <v>5</v>
      </c>
      <c r="P7" s="4">
        <f>Hodnocení!D3</f>
        <v>9</v>
      </c>
      <c r="Q7" s="4">
        <f>Hodnocení!E3</f>
        <v>1.1</v>
      </c>
      <c r="R7" s="4">
        <f>Hodnocení!F3</f>
        <v>1.1</v>
      </c>
      <c r="S7" s="6">
        <f>Hodnocení!G3</f>
        <v>19.360000000000003</v>
      </c>
      <c r="T7" s="1">
        <f>Hodnocení!H3</f>
        <v>9</v>
      </c>
      <c r="U7" s="2">
        <f>Hodnocení!I3</f>
        <v>0</v>
      </c>
      <c r="V7" s="2">
        <f>Hodnocení!J3</f>
        <v>0</v>
      </c>
      <c r="W7" s="4">
        <f>Hodnocení!K3</f>
        <v>1</v>
      </c>
      <c r="X7" s="4">
        <f>Hodnocení!L3</f>
        <v>1</v>
      </c>
      <c r="Y7" s="6">
        <f>Hodnocení!M3</f>
        <v>9</v>
      </c>
      <c r="Z7" s="1">
        <f>Hodnocení!N3</f>
        <v>5</v>
      </c>
      <c r="AA7" s="2">
        <f>Hodnocení!O3</f>
        <v>10</v>
      </c>
      <c r="AB7" s="2">
        <f>Hodnocení!P3</f>
        <v>3</v>
      </c>
      <c r="AC7" s="2">
        <f>Hodnocení!Q3</f>
        <v>0</v>
      </c>
      <c r="AD7" s="2">
        <f>Hodnocení!R3</f>
        <v>0</v>
      </c>
      <c r="AE7" s="4">
        <f>Hodnocení!S3</f>
        <v>1</v>
      </c>
      <c r="AF7" s="4">
        <f>Hodnocení!T3</f>
        <v>1</v>
      </c>
      <c r="AG7" s="6">
        <f>Hodnocení!U3</f>
        <v>18</v>
      </c>
      <c r="AH7" s="5">
        <f>Hodnocení!V3</f>
        <v>0</v>
      </c>
      <c r="AI7" s="4">
        <f>Hodnocení!W3</f>
        <v>0</v>
      </c>
      <c r="AJ7" s="4">
        <f>Hodnocení!X3</f>
        <v>0</v>
      </c>
      <c r="AK7" s="4">
        <f>Hodnocení!Y3</f>
        <v>1</v>
      </c>
      <c r="AL7" s="4">
        <f>Hodnocení!Z3</f>
        <v>1</v>
      </c>
      <c r="AM7" s="6">
        <f>Hodnocení!AA3</f>
        <v>0</v>
      </c>
      <c r="AN7" s="36">
        <f>Hodnocení!AB3</f>
        <v>46.36</v>
      </c>
      <c r="AO7" s="15">
        <f t="shared" si="0"/>
        <v>5</v>
      </c>
    </row>
    <row r="8" spans="1:41" s="8" customFormat="1" ht="13.5" thickBot="1">
      <c r="A8" s="29" t="s">
        <v>11</v>
      </c>
      <c r="B8" s="90" t="s">
        <v>211</v>
      </c>
      <c r="C8" s="90" t="s">
        <v>212</v>
      </c>
      <c r="D8" s="90" t="s">
        <v>213</v>
      </c>
      <c r="E8" s="90" t="s">
        <v>214</v>
      </c>
      <c r="F8" s="90" t="s">
        <v>215</v>
      </c>
      <c r="G8" s="91" t="s">
        <v>217</v>
      </c>
      <c r="H8" s="91" t="s">
        <v>218</v>
      </c>
      <c r="I8" s="93">
        <v>4</v>
      </c>
      <c r="J8" s="91" t="s">
        <v>219</v>
      </c>
      <c r="K8" s="93">
        <v>4</v>
      </c>
      <c r="L8" s="91" t="s">
        <v>220</v>
      </c>
      <c r="M8" s="93">
        <v>4</v>
      </c>
      <c r="N8" s="30">
        <f>Hodnocení!B4</f>
        <v>3</v>
      </c>
      <c r="O8" s="31">
        <f>Hodnocení!C4</f>
        <v>4</v>
      </c>
      <c r="P8" s="31">
        <f>Hodnocení!D4</f>
        <v>0</v>
      </c>
      <c r="Q8" s="31">
        <f>Hodnocení!E4</f>
        <v>1.2</v>
      </c>
      <c r="R8" s="31">
        <f>Hodnocení!F4</f>
        <v>1</v>
      </c>
      <c r="S8" s="32">
        <f>Hodnocení!G4</f>
        <v>8.4</v>
      </c>
      <c r="T8" s="33">
        <f>Hodnocení!H4</f>
        <v>10</v>
      </c>
      <c r="U8" s="34">
        <f>Hodnocení!I4</f>
        <v>0</v>
      </c>
      <c r="V8" s="34">
        <f>Hodnocení!J4</f>
        <v>0</v>
      </c>
      <c r="W8" s="31">
        <f>Hodnocení!K4</f>
        <v>1</v>
      </c>
      <c r="X8" s="31">
        <f>Hodnocení!L4</f>
        <v>1</v>
      </c>
      <c r="Y8" s="32">
        <f>Hodnocení!M4</f>
        <v>10</v>
      </c>
      <c r="Z8" s="33">
        <f>Hodnocení!N4</f>
        <v>0</v>
      </c>
      <c r="AA8" s="34">
        <f>Hodnocení!O4</f>
        <v>8</v>
      </c>
      <c r="AB8" s="34">
        <f>Hodnocení!P4</f>
        <v>0</v>
      </c>
      <c r="AC8" s="34">
        <f>Hodnocení!Q4</f>
        <v>0</v>
      </c>
      <c r="AD8" s="34">
        <f>Hodnocení!R4</f>
        <v>0</v>
      </c>
      <c r="AE8" s="31">
        <f>Hodnocení!S4</f>
        <v>1.1</v>
      </c>
      <c r="AF8" s="31">
        <f>Hodnocení!T4</f>
        <v>1</v>
      </c>
      <c r="AG8" s="32">
        <f>Hodnocení!U4</f>
        <v>8.8</v>
      </c>
      <c r="AH8" s="30">
        <f>Hodnocení!V4</f>
        <v>0</v>
      </c>
      <c r="AI8" s="31">
        <f>Hodnocení!W4</f>
        <v>0</v>
      </c>
      <c r="AJ8" s="31">
        <f>Hodnocení!X4</f>
        <v>0</v>
      </c>
      <c r="AK8" s="31">
        <f>Hodnocení!Y4</f>
        <v>1</v>
      </c>
      <c r="AL8" s="31">
        <f>Hodnocení!Z4</f>
        <v>1</v>
      </c>
      <c r="AM8" s="32">
        <f>Hodnocení!AA4</f>
        <v>0</v>
      </c>
      <c r="AN8" s="40">
        <f>Hodnocení!AB4</f>
        <v>27.2</v>
      </c>
      <c r="AO8" s="16">
        <f t="shared" si="0"/>
        <v>6</v>
      </c>
    </row>
    <row r="9" spans="1:41" s="8" customFormat="1" ht="12.75">
      <c r="A9" s="21" t="s">
        <v>27</v>
      </c>
      <c r="B9" s="56" t="s">
        <v>233</v>
      </c>
      <c r="C9" s="57" t="s">
        <v>234</v>
      </c>
      <c r="D9" s="57" t="s">
        <v>235</v>
      </c>
      <c r="E9" s="57" t="s">
        <v>214</v>
      </c>
      <c r="F9" s="57" t="s">
        <v>215</v>
      </c>
      <c r="G9" s="78" t="s">
        <v>258</v>
      </c>
      <c r="H9" s="78" t="s">
        <v>258</v>
      </c>
      <c r="I9" s="79">
        <v>9</v>
      </c>
      <c r="J9" s="80"/>
      <c r="K9" s="88"/>
      <c r="L9" s="80"/>
      <c r="M9" s="81"/>
      <c r="N9" s="22">
        <f>Hodnocení!B38</f>
        <v>5</v>
      </c>
      <c r="O9" s="23">
        <f>Hodnocení!C38</f>
        <v>5</v>
      </c>
      <c r="P9" s="23">
        <f>Hodnocení!D38</f>
        <v>10</v>
      </c>
      <c r="Q9" s="23">
        <f>Hodnocení!E38</f>
        <v>1.9</v>
      </c>
      <c r="R9" s="23">
        <f>Hodnocení!F38</f>
        <v>1.8</v>
      </c>
      <c r="S9" s="24">
        <f>Hodnocení!G38</f>
        <v>68.4</v>
      </c>
      <c r="T9" s="25">
        <f>Hodnocení!H38</f>
        <v>10</v>
      </c>
      <c r="U9" s="26">
        <f>Hodnocení!I38</f>
        <v>10</v>
      </c>
      <c r="V9" s="26">
        <f>Hodnocení!J38</f>
        <v>15</v>
      </c>
      <c r="W9" s="23">
        <f>Hodnocení!K38</f>
        <v>1.8</v>
      </c>
      <c r="X9" s="23">
        <f>Hodnocení!L38</f>
        <v>1.8</v>
      </c>
      <c r="Y9" s="24">
        <f>Hodnocení!M38</f>
        <v>113.4</v>
      </c>
      <c r="Z9" s="25">
        <f>Hodnocení!N38</f>
        <v>5</v>
      </c>
      <c r="AA9" s="26">
        <f>Hodnocení!O38</f>
        <v>10</v>
      </c>
      <c r="AB9" s="26">
        <f>Hodnocení!P38</f>
        <v>5</v>
      </c>
      <c r="AC9" s="26">
        <f>Hodnocení!Q38</f>
        <v>10</v>
      </c>
      <c r="AD9" s="26">
        <f>Hodnocení!R38</f>
        <v>14</v>
      </c>
      <c r="AE9" s="23">
        <f>Hodnocení!S38</f>
        <v>1.8</v>
      </c>
      <c r="AF9" s="23">
        <f>Hodnocení!T38</f>
        <v>1.8</v>
      </c>
      <c r="AG9" s="24">
        <f>Hodnocení!U38</f>
        <v>142.56</v>
      </c>
      <c r="AH9" s="22">
        <f>Hodnocení!V38</f>
        <v>15</v>
      </c>
      <c r="AI9" s="23">
        <f>Hodnocení!W38</f>
        <v>15</v>
      </c>
      <c r="AJ9" s="23">
        <f>Hodnocení!X38</f>
        <v>20</v>
      </c>
      <c r="AK9" s="23">
        <f>Hodnocení!Y38</f>
        <v>1.8</v>
      </c>
      <c r="AL9" s="23">
        <f>Hodnocení!Z38</f>
        <v>1.7</v>
      </c>
      <c r="AM9" s="24">
        <f>Hodnocení!AA38</f>
        <v>153</v>
      </c>
      <c r="AN9" s="39">
        <f>Hodnocení!AB38</f>
        <v>477.36</v>
      </c>
      <c r="AO9" s="28">
        <f aca="true" t="shared" si="1" ref="AO9:AO18">RANK(AN9,$AN$9:$AN$18)</f>
        <v>1</v>
      </c>
    </row>
    <row r="10" spans="1:41" s="8" customFormat="1" ht="12.75">
      <c r="A10" s="3" t="s">
        <v>28</v>
      </c>
      <c r="B10" s="59" t="s">
        <v>233</v>
      </c>
      <c r="C10" s="60" t="s">
        <v>234</v>
      </c>
      <c r="D10" s="60" t="s">
        <v>235</v>
      </c>
      <c r="E10" s="60" t="s">
        <v>214</v>
      </c>
      <c r="F10" s="60" t="s">
        <v>215</v>
      </c>
      <c r="G10" s="67" t="s">
        <v>259</v>
      </c>
      <c r="H10" s="67" t="s">
        <v>260</v>
      </c>
      <c r="I10" s="68">
        <v>9</v>
      </c>
      <c r="J10" s="67" t="s">
        <v>261</v>
      </c>
      <c r="K10" s="68">
        <v>9</v>
      </c>
      <c r="L10" s="69"/>
      <c r="M10" s="82"/>
      <c r="N10" s="5">
        <f>Hodnocení!B39</f>
        <v>5</v>
      </c>
      <c r="O10" s="4">
        <f>Hodnocení!C39</f>
        <v>5</v>
      </c>
      <c r="P10" s="4">
        <f>Hodnocení!D39</f>
        <v>9</v>
      </c>
      <c r="Q10" s="4">
        <f>Hodnocení!E39</f>
        <v>1.9</v>
      </c>
      <c r="R10" s="4">
        <f>Hodnocení!F39</f>
        <v>1.5</v>
      </c>
      <c r="S10" s="6">
        <f>Hodnocení!G39</f>
        <v>54.150000000000006</v>
      </c>
      <c r="T10" s="1">
        <f>Hodnocení!H39</f>
        <v>10</v>
      </c>
      <c r="U10" s="2">
        <f>Hodnocení!I39</f>
        <v>10</v>
      </c>
      <c r="V10" s="2">
        <f>Hodnocení!J39</f>
        <v>15</v>
      </c>
      <c r="W10" s="4">
        <f>Hodnocení!K39</f>
        <v>1.7</v>
      </c>
      <c r="X10" s="4">
        <f>Hodnocení!L39</f>
        <v>1.8</v>
      </c>
      <c r="Y10" s="6">
        <f>Hodnocení!M39</f>
        <v>107.10000000000001</v>
      </c>
      <c r="Z10" s="1">
        <f>Hodnocení!N39</f>
        <v>5</v>
      </c>
      <c r="AA10" s="2">
        <f>Hodnocení!O39</f>
        <v>10</v>
      </c>
      <c r="AB10" s="2">
        <f>Hodnocení!P39</f>
        <v>5</v>
      </c>
      <c r="AC10" s="2">
        <f>Hodnocení!Q39</f>
        <v>9</v>
      </c>
      <c r="AD10" s="2">
        <f>Hodnocení!R39</f>
        <v>10</v>
      </c>
      <c r="AE10" s="4">
        <f>Hodnocení!S39</f>
        <v>1.7</v>
      </c>
      <c r="AF10" s="4">
        <f>Hodnocení!T39</f>
        <v>1.3</v>
      </c>
      <c r="AG10" s="6">
        <f>Hodnocení!U39</f>
        <v>86.19</v>
      </c>
      <c r="AH10" s="5">
        <f>Hodnocení!V39</f>
        <v>15</v>
      </c>
      <c r="AI10" s="4">
        <f>Hodnocení!W39</f>
        <v>14</v>
      </c>
      <c r="AJ10" s="4">
        <f>Hodnocení!X39</f>
        <v>9</v>
      </c>
      <c r="AK10" s="4">
        <f>Hodnocení!Y39</f>
        <v>1.4</v>
      </c>
      <c r="AL10" s="4">
        <f>Hodnocení!Z39</f>
        <v>1.4</v>
      </c>
      <c r="AM10" s="6">
        <f>Hodnocení!AA39</f>
        <v>74.47999999999999</v>
      </c>
      <c r="AN10" s="36">
        <f>Hodnocení!AB39</f>
        <v>321.91999999999996</v>
      </c>
      <c r="AO10" s="15">
        <f t="shared" si="1"/>
        <v>2</v>
      </c>
    </row>
    <row r="11" spans="1:41" s="8" customFormat="1" ht="12.75">
      <c r="A11" s="3" t="s">
        <v>23</v>
      </c>
      <c r="B11" s="59" t="s">
        <v>246</v>
      </c>
      <c r="C11" s="60" t="s">
        <v>247</v>
      </c>
      <c r="D11" s="60" t="s">
        <v>248</v>
      </c>
      <c r="E11" s="60" t="s">
        <v>214</v>
      </c>
      <c r="F11" s="60" t="s">
        <v>215</v>
      </c>
      <c r="G11" s="67" t="s">
        <v>251</v>
      </c>
      <c r="H11" s="67" t="s">
        <v>251</v>
      </c>
      <c r="I11" s="68" t="s">
        <v>252</v>
      </c>
      <c r="J11" s="69"/>
      <c r="K11" s="70"/>
      <c r="L11" s="69"/>
      <c r="M11" s="82"/>
      <c r="N11" s="5">
        <f>Hodnocení!B34</f>
        <v>5</v>
      </c>
      <c r="O11" s="4">
        <f>Hodnocení!C34</f>
        <v>5</v>
      </c>
      <c r="P11" s="4">
        <f>Hodnocení!D34</f>
        <v>9</v>
      </c>
      <c r="Q11" s="4">
        <f>Hodnocení!E34</f>
        <v>1.8</v>
      </c>
      <c r="R11" s="4">
        <f>Hodnocení!F34</f>
        <v>1.5</v>
      </c>
      <c r="S11" s="6">
        <f>Hodnocení!G34</f>
        <v>51.300000000000004</v>
      </c>
      <c r="T11" s="1">
        <f>Hodnocení!H34</f>
        <v>9</v>
      </c>
      <c r="U11" s="2">
        <f>Hodnocení!I34</f>
        <v>10</v>
      </c>
      <c r="V11" s="2">
        <f>Hodnocení!J34</f>
        <v>12</v>
      </c>
      <c r="W11" s="4">
        <f>Hodnocení!K34</f>
        <v>1.8</v>
      </c>
      <c r="X11" s="4">
        <f>Hodnocení!L34</f>
        <v>1.8</v>
      </c>
      <c r="Y11" s="6">
        <f>Hodnocení!M34</f>
        <v>100.44000000000001</v>
      </c>
      <c r="Z11" s="1">
        <f>Hodnocení!N34</f>
        <v>0</v>
      </c>
      <c r="AA11" s="2">
        <f>Hodnocení!O34</f>
        <v>0</v>
      </c>
      <c r="AB11" s="2">
        <f>Hodnocení!P34</f>
        <v>0</v>
      </c>
      <c r="AC11" s="2">
        <f>Hodnocení!Q34</f>
        <v>0</v>
      </c>
      <c r="AD11" s="2">
        <f>Hodnocení!R34</f>
        <v>0</v>
      </c>
      <c r="AE11" s="4">
        <f>Hodnocení!S34</f>
        <v>1</v>
      </c>
      <c r="AF11" s="4">
        <f>Hodnocení!T34</f>
        <v>1</v>
      </c>
      <c r="AG11" s="6">
        <f>Hodnocení!U34</f>
        <v>0</v>
      </c>
      <c r="AH11" s="5">
        <f>Hodnocení!V34</f>
        <v>15</v>
      </c>
      <c r="AI11" s="4">
        <f>Hodnocení!W34</f>
        <v>15</v>
      </c>
      <c r="AJ11" s="4">
        <f>Hodnocení!X34</f>
        <v>19</v>
      </c>
      <c r="AK11" s="4">
        <f>Hodnocení!Y34</f>
        <v>1.5</v>
      </c>
      <c r="AL11" s="4">
        <f>Hodnocení!Z34</f>
        <v>1.4</v>
      </c>
      <c r="AM11" s="6">
        <f>Hodnocení!AA34</f>
        <v>102.89999999999999</v>
      </c>
      <c r="AN11" s="36">
        <f>Hodnocení!AB34</f>
        <v>254.64</v>
      </c>
      <c r="AO11" s="15">
        <f t="shared" si="1"/>
        <v>3</v>
      </c>
    </row>
    <row r="12" spans="1:41" s="8" customFormat="1" ht="12.75">
      <c r="A12" s="3" t="s">
        <v>22</v>
      </c>
      <c r="B12" s="59" t="s">
        <v>246</v>
      </c>
      <c r="C12" s="60" t="s">
        <v>247</v>
      </c>
      <c r="D12" s="60" t="s">
        <v>248</v>
      </c>
      <c r="E12" s="60" t="s">
        <v>214</v>
      </c>
      <c r="F12" s="60" t="s">
        <v>215</v>
      </c>
      <c r="G12" s="67" t="s">
        <v>249</v>
      </c>
      <c r="H12" s="67" t="s">
        <v>249</v>
      </c>
      <c r="I12" s="68" t="s">
        <v>250</v>
      </c>
      <c r="J12" s="69"/>
      <c r="K12" s="70"/>
      <c r="L12" s="69"/>
      <c r="M12" s="82"/>
      <c r="N12" s="5">
        <f>Hodnocení!B33</f>
        <v>0</v>
      </c>
      <c r="O12" s="4">
        <f>Hodnocení!C33</f>
        <v>0</v>
      </c>
      <c r="P12" s="4">
        <f>Hodnocení!D33</f>
        <v>0</v>
      </c>
      <c r="Q12" s="4">
        <f>Hodnocení!E33</f>
        <v>1</v>
      </c>
      <c r="R12" s="4">
        <f>Hodnocení!F33</f>
        <v>1</v>
      </c>
      <c r="S12" s="6">
        <f>Hodnocení!G33</f>
        <v>0</v>
      </c>
      <c r="T12" s="1">
        <f>Hodnocení!H33</f>
        <v>7</v>
      </c>
      <c r="U12" s="2">
        <f>Hodnocení!I33</f>
        <v>0</v>
      </c>
      <c r="V12" s="2">
        <f>Hodnocení!J33</f>
        <v>0</v>
      </c>
      <c r="W12" s="4">
        <f>Hodnocení!K33</f>
        <v>1.2</v>
      </c>
      <c r="X12" s="4">
        <f>Hodnocení!L33</f>
        <v>1.2</v>
      </c>
      <c r="Y12" s="6">
        <f>Hodnocení!M33</f>
        <v>10.08</v>
      </c>
      <c r="Z12" s="1">
        <f>Hodnocení!N33</f>
        <v>0</v>
      </c>
      <c r="AA12" s="2">
        <f>Hodnocení!O33</f>
        <v>8</v>
      </c>
      <c r="AB12" s="2">
        <f>Hodnocení!P33</f>
        <v>5</v>
      </c>
      <c r="AC12" s="2">
        <f>Hodnocení!Q33</f>
        <v>9</v>
      </c>
      <c r="AD12" s="2">
        <f>Hodnocení!R33</f>
        <v>14</v>
      </c>
      <c r="AE12" s="4">
        <f>Hodnocení!S33</f>
        <v>1.8</v>
      </c>
      <c r="AF12" s="4">
        <f>Hodnocení!T33</f>
        <v>1.5</v>
      </c>
      <c r="AG12" s="6">
        <f>Hodnocení!U33</f>
        <v>97.19999999999999</v>
      </c>
      <c r="AH12" s="5">
        <f>Hodnocení!V33</f>
        <v>10</v>
      </c>
      <c r="AI12" s="4">
        <f>Hodnocení!W33</f>
        <v>14</v>
      </c>
      <c r="AJ12" s="4">
        <f>Hodnocení!X33</f>
        <v>20</v>
      </c>
      <c r="AK12" s="4">
        <f>Hodnocení!Y33</f>
        <v>1.6</v>
      </c>
      <c r="AL12" s="4">
        <f>Hodnocení!Z33</f>
        <v>1.9</v>
      </c>
      <c r="AM12" s="6">
        <f>Hodnocení!AA33</f>
        <v>133.76</v>
      </c>
      <c r="AN12" s="36">
        <f>Hodnocení!AB33</f>
        <v>241.03999999999996</v>
      </c>
      <c r="AO12" s="15">
        <f t="shared" si="1"/>
        <v>4</v>
      </c>
    </row>
    <row r="13" spans="1:41" s="8" customFormat="1" ht="12.75">
      <c r="A13" s="3" t="s">
        <v>25</v>
      </c>
      <c r="B13" s="59" t="s">
        <v>221</v>
      </c>
      <c r="C13" s="60" t="s">
        <v>222</v>
      </c>
      <c r="D13" s="60" t="s">
        <v>223</v>
      </c>
      <c r="E13" s="60" t="s">
        <v>214</v>
      </c>
      <c r="F13" s="60" t="s">
        <v>215</v>
      </c>
      <c r="G13" s="67" t="s">
        <v>254</v>
      </c>
      <c r="H13" s="67" t="s">
        <v>254</v>
      </c>
      <c r="I13" s="68">
        <v>7</v>
      </c>
      <c r="J13" s="69"/>
      <c r="K13" s="70"/>
      <c r="L13" s="69"/>
      <c r="M13" s="82"/>
      <c r="N13" s="5">
        <f>Hodnocení!B36</f>
        <v>5</v>
      </c>
      <c r="O13" s="4">
        <f>Hodnocení!C36</f>
        <v>5</v>
      </c>
      <c r="P13" s="4">
        <f>Hodnocení!D36</f>
        <v>10</v>
      </c>
      <c r="Q13" s="4">
        <f>Hodnocení!E36</f>
        <v>1.8</v>
      </c>
      <c r="R13" s="4">
        <f>Hodnocení!F36</f>
        <v>1.6</v>
      </c>
      <c r="S13" s="6">
        <f>Hodnocení!G36</f>
        <v>57.6</v>
      </c>
      <c r="T13" s="1">
        <f>Hodnocení!H36</f>
        <v>10</v>
      </c>
      <c r="U13" s="2">
        <f>Hodnocení!I36</f>
        <v>8</v>
      </c>
      <c r="V13" s="2">
        <f>Hodnocení!J36</f>
        <v>12</v>
      </c>
      <c r="W13" s="4">
        <f>Hodnocení!K36</f>
        <v>1.5</v>
      </c>
      <c r="X13" s="4">
        <f>Hodnocení!L36</f>
        <v>1.3</v>
      </c>
      <c r="Y13" s="6">
        <f>Hodnocení!M36</f>
        <v>58.5</v>
      </c>
      <c r="Z13" s="1">
        <f>Hodnocení!N36</f>
        <v>0</v>
      </c>
      <c r="AA13" s="2">
        <f>Hodnocení!O36</f>
        <v>0</v>
      </c>
      <c r="AB13" s="2">
        <f>Hodnocení!P36</f>
        <v>0</v>
      </c>
      <c r="AC13" s="2">
        <f>Hodnocení!Q36</f>
        <v>0</v>
      </c>
      <c r="AD13" s="2">
        <f>Hodnocení!R36</f>
        <v>0</v>
      </c>
      <c r="AE13" s="4">
        <f>Hodnocení!S36</f>
        <v>1</v>
      </c>
      <c r="AF13" s="4">
        <f>Hodnocení!T36</f>
        <v>1</v>
      </c>
      <c r="AG13" s="6">
        <f>Hodnocení!U36</f>
        <v>0</v>
      </c>
      <c r="AH13" s="5">
        <f>Hodnocení!V36</f>
        <v>15</v>
      </c>
      <c r="AI13" s="4">
        <f>Hodnocení!W36</f>
        <v>10</v>
      </c>
      <c r="AJ13" s="4">
        <f>Hodnocení!X36</f>
        <v>12</v>
      </c>
      <c r="AK13" s="4">
        <f>Hodnocení!Y36</f>
        <v>1.4</v>
      </c>
      <c r="AL13" s="4">
        <f>Hodnocení!Z36</f>
        <v>1.3</v>
      </c>
      <c r="AM13" s="6">
        <f>Hodnocení!AA36</f>
        <v>67.34</v>
      </c>
      <c r="AN13" s="36">
        <f>Hodnocení!AB36</f>
        <v>183.44</v>
      </c>
      <c r="AO13" s="15">
        <f t="shared" si="1"/>
        <v>5</v>
      </c>
    </row>
    <row r="14" spans="1:41" s="8" customFormat="1" ht="12.75">
      <c r="A14" s="3" t="s">
        <v>24</v>
      </c>
      <c r="B14" s="59" t="s">
        <v>221</v>
      </c>
      <c r="C14" s="60" t="s">
        <v>222</v>
      </c>
      <c r="D14" s="60" t="s">
        <v>223</v>
      </c>
      <c r="E14" s="60" t="s">
        <v>214</v>
      </c>
      <c r="F14" s="60" t="s">
        <v>215</v>
      </c>
      <c r="G14" s="67" t="s">
        <v>253</v>
      </c>
      <c r="H14" s="67" t="s">
        <v>253</v>
      </c>
      <c r="I14" s="68">
        <v>7</v>
      </c>
      <c r="J14" s="69"/>
      <c r="K14" s="70"/>
      <c r="L14" s="69"/>
      <c r="M14" s="82"/>
      <c r="N14" s="5">
        <f>Hodnocení!B35</f>
        <v>3</v>
      </c>
      <c r="O14" s="4">
        <f>Hodnocení!C35</f>
        <v>5</v>
      </c>
      <c r="P14" s="4">
        <f>Hodnocení!D35</f>
        <v>8</v>
      </c>
      <c r="Q14" s="4">
        <f>Hodnocení!E35</f>
        <v>1.9</v>
      </c>
      <c r="R14" s="4">
        <f>Hodnocení!F35</f>
        <v>1.6</v>
      </c>
      <c r="S14" s="6">
        <f>Hodnocení!G35</f>
        <v>48.64</v>
      </c>
      <c r="T14" s="1">
        <f>Hodnocení!H35</f>
        <v>10</v>
      </c>
      <c r="U14" s="2">
        <f>Hodnocení!I35</f>
        <v>4</v>
      </c>
      <c r="V14" s="2">
        <f>Hodnocení!J35</f>
        <v>0</v>
      </c>
      <c r="W14" s="4">
        <f>Hodnocení!K35</f>
        <v>1.2</v>
      </c>
      <c r="X14" s="4">
        <f>Hodnocení!L35</f>
        <v>1.2</v>
      </c>
      <c r="Y14" s="6">
        <f>Hodnocení!M35</f>
        <v>20.16</v>
      </c>
      <c r="Z14" s="1">
        <f>Hodnocení!N35</f>
        <v>5</v>
      </c>
      <c r="AA14" s="2">
        <f>Hodnocení!O35</f>
        <v>10</v>
      </c>
      <c r="AB14" s="2">
        <f>Hodnocení!P35</f>
        <v>3</v>
      </c>
      <c r="AC14" s="2">
        <f>Hodnocení!Q35</f>
        <v>5</v>
      </c>
      <c r="AD14" s="2">
        <f>Hodnocení!R35</f>
        <v>9</v>
      </c>
      <c r="AE14" s="4">
        <f>Hodnocení!S35</f>
        <v>1.6</v>
      </c>
      <c r="AF14" s="4">
        <f>Hodnocení!T35</f>
        <v>1.6</v>
      </c>
      <c r="AG14" s="6">
        <f>Hodnocení!U35</f>
        <v>81.92000000000002</v>
      </c>
      <c r="AH14" s="5">
        <f>Hodnocení!V35</f>
        <v>15</v>
      </c>
      <c r="AI14" s="4">
        <f>Hodnocení!W35</f>
        <v>0</v>
      </c>
      <c r="AJ14" s="4">
        <f>Hodnocení!X35</f>
        <v>0</v>
      </c>
      <c r="AK14" s="4">
        <f>Hodnocení!Y35</f>
        <v>1.1</v>
      </c>
      <c r="AL14" s="4">
        <f>Hodnocení!Z35</f>
        <v>1.3</v>
      </c>
      <c r="AM14" s="6">
        <f>Hodnocení!AA35</f>
        <v>21.45</v>
      </c>
      <c r="AN14" s="36">
        <f>Hodnocení!AB35</f>
        <v>172.17000000000002</v>
      </c>
      <c r="AO14" s="15">
        <f t="shared" si="1"/>
        <v>6</v>
      </c>
    </row>
    <row r="15" spans="1:41" s="8" customFormat="1" ht="12.75">
      <c r="A15" s="3" t="s">
        <v>21</v>
      </c>
      <c r="B15" s="59" t="s">
        <v>237</v>
      </c>
      <c r="C15" s="60" t="s">
        <v>238</v>
      </c>
      <c r="D15" s="60" t="s">
        <v>239</v>
      </c>
      <c r="E15" s="60" t="s">
        <v>214</v>
      </c>
      <c r="F15" s="60" t="s">
        <v>215</v>
      </c>
      <c r="G15" s="67" t="s">
        <v>243</v>
      </c>
      <c r="H15" s="67" t="s">
        <v>244</v>
      </c>
      <c r="I15" s="68">
        <v>7</v>
      </c>
      <c r="J15" s="67" t="s">
        <v>245</v>
      </c>
      <c r="K15" s="68">
        <v>7</v>
      </c>
      <c r="L15" s="69"/>
      <c r="M15" s="82"/>
      <c r="N15" s="5">
        <f>Hodnocení!B32</f>
        <v>5</v>
      </c>
      <c r="O15" s="4">
        <f>Hodnocení!C32</f>
        <v>5</v>
      </c>
      <c r="P15" s="4">
        <f>Hodnocení!D32</f>
        <v>9</v>
      </c>
      <c r="Q15" s="4">
        <f>Hodnocení!E32</f>
        <v>1.6</v>
      </c>
      <c r="R15" s="4">
        <f>Hodnocení!F32</f>
        <v>1.6</v>
      </c>
      <c r="S15" s="6">
        <f>Hodnocení!G32</f>
        <v>48.64000000000001</v>
      </c>
      <c r="T15" s="1">
        <f>Hodnocení!H32</f>
        <v>0</v>
      </c>
      <c r="U15" s="2">
        <f>Hodnocení!I32</f>
        <v>0</v>
      </c>
      <c r="V15" s="2">
        <f>Hodnocení!J32</f>
        <v>0</v>
      </c>
      <c r="W15" s="4">
        <f>Hodnocení!K32</f>
        <v>1</v>
      </c>
      <c r="X15" s="4">
        <f>Hodnocení!L32</f>
        <v>1</v>
      </c>
      <c r="Y15" s="6">
        <f>Hodnocení!M32</f>
        <v>0</v>
      </c>
      <c r="Z15" s="1">
        <f>Hodnocení!N32</f>
        <v>5</v>
      </c>
      <c r="AA15" s="2">
        <f>Hodnocení!O32</f>
        <v>10</v>
      </c>
      <c r="AB15" s="2">
        <f>Hodnocení!P32</f>
        <v>5</v>
      </c>
      <c r="AC15" s="2">
        <f>Hodnocení!Q32</f>
        <v>10</v>
      </c>
      <c r="AD15" s="2">
        <f>Hodnocení!R32</f>
        <v>0</v>
      </c>
      <c r="AE15" s="4">
        <f>Hodnocení!S32</f>
        <v>1.2</v>
      </c>
      <c r="AF15" s="4">
        <f>Hodnocení!T32</f>
        <v>1.3</v>
      </c>
      <c r="AG15" s="6">
        <f>Hodnocení!U32</f>
        <v>46.800000000000004</v>
      </c>
      <c r="AH15" s="5">
        <f>Hodnocení!V32</f>
        <v>0</v>
      </c>
      <c r="AI15" s="4">
        <f>Hodnocení!W32</f>
        <v>0</v>
      </c>
      <c r="AJ15" s="4">
        <f>Hodnocení!X32</f>
        <v>0</v>
      </c>
      <c r="AK15" s="4">
        <f>Hodnocení!Y32</f>
        <v>1</v>
      </c>
      <c r="AL15" s="4">
        <f>Hodnocení!Z32</f>
        <v>1</v>
      </c>
      <c r="AM15" s="6">
        <f>Hodnocení!AA32</f>
        <v>0</v>
      </c>
      <c r="AN15" s="36">
        <f>Hodnocení!AB32</f>
        <v>95.44000000000001</v>
      </c>
      <c r="AO15" s="15">
        <f t="shared" si="1"/>
        <v>7</v>
      </c>
    </row>
    <row r="16" spans="1:41" s="8" customFormat="1" ht="12.75">
      <c r="A16" s="3" t="s">
        <v>57</v>
      </c>
      <c r="B16" s="59" t="s">
        <v>233</v>
      </c>
      <c r="C16" s="60" t="s">
        <v>234</v>
      </c>
      <c r="D16" s="60" t="s">
        <v>235</v>
      </c>
      <c r="E16" s="60" t="s">
        <v>214</v>
      </c>
      <c r="F16" s="60" t="s">
        <v>215</v>
      </c>
      <c r="G16" s="67" t="s">
        <v>262</v>
      </c>
      <c r="H16" s="67" t="s">
        <v>262</v>
      </c>
      <c r="I16" s="68">
        <v>7</v>
      </c>
      <c r="J16" s="69"/>
      <c r="K16" s="70"/>
      <c r="L16" s="69"/>
      <c r="M16" s="82"/>
      <c r="N16" s="5">
        <f>Hodnocení!B40</f>
        <v>4</v>
      </c>
      <c r="O16" s="4">
        <f>Hodnocení!C40</f>
        <v>5</v>
      </c>
      <c r="P16" s="4">
        <f>Hodnocení!D40</f>
        <v>8</v>
      </c>
      <c r="Q16" s="4">
        <f>Hodnocení!E40</f>
        <v>1.5</v>
      </c>
      <c r="R16" s="4">
        <f>Hodnocení!F40</f>
        <v>1.5</v>
      </c>
      <c r="S16" s="6">
        <f>Hodnocení!G40</f>
        <v>38.25</v>
      </c>
      <c r="T16" s="1">
        <f>Hodnocení!H40</f>
        <v>10</v>
      </c>
      <c r="U16" s="2">
        <f>Hodnocení!I40</f>
        <v>4</v>
      </c>
      <c r="V16" s="2">
        <f>Hodnocení!J40</f>
        <v>0</v>
      </c>
      <c r="W16" s="4">
        <f>Hodnocení!K40</f>
        <v>1.1</v>
      </c>
      <c r="X16" s="4">
        <f>Hodnocení!L40</f>
        <v>1.1</v>
      </c>
      <c r="Y16" s="6">
        <f>Hodnocení!M40</f>
        <v>16.940000000000005</v>
      </c>
      <c r="Z16" s="1">
        <f>Hodnocení!N40</f>
        <v>5</v>
      </c>
      <c r="AA16" s="2">
        <f>Hodnocení!O40</f>
        <v>10</v>
      </c>
      <c r="AB16" s="2">
        <f>Hodnocení!P40</f>
        <v>1</v>
      </c>
      <c r="AC16" s="2">
        <f>Hodnocení!Q40</f>
        <v>0</v>
      </c>
      <c r="AD16" s="2">
        <f>Hodnocení!R40</f>
        <v>0</v>
      </c>
      <c r="AE16" s="4">
        <f>Hodnocení!S40</f>
        <v>1.5</v>
      </c>
      <c r="AF16" s="4">
        <f>Hodnocení!T40</f>
        <v>1.2</v>
      </c>
      <c r="AG16" s="6">
        <f>Hodnocení!U40</f>
        <v>28.799999999999997</v>
      </c>
      <c r="AH16" s="5">
        <f>Hodnocení!V40</f>
        <v>0</v>
      </c>
      <c r="AI16" s="4">
        <f>Hodnocení!W40</f>
        <v>0</v>
      </c>
      <c r="AJ16" s="4">
        <f>Hodnocení!X40</f>
        <v>0</v>
      </c>
      <c r="AK16" s="4">
        <f>Hodnocení!Y40</f>
        <v>1</v>
      </c>
      <c r="AL16" s="4">
        <f>Hodnocení!Z40</f>
        <v>1</v>
      </c>
      <c r="AM16" s="6">
        <f>Hodnocení!AA40</f>
        <v>0</v>
      </c>
      <c r="AN16" s="36">
        <f>Hodnocení!AB40</f>
        <v>83.99000000000001</v>
      </c>
      <c r="AO16" s="15">
        <f t="shared" si="1"/>
        <v>8</v>
      </c>
    </row>
    <row r="17" spans="1:41" s="8" customFormat="1" ht="12.75">
      <c r="A17" s="3" t="s">
        <v>20</v>
      </c>
      <c r="B17" s="59" t="s">
        <v>237</v>
      </c>
      <c r="C17" s="60" t="s">
        <v>238</v>
      </c>
      <c r="D17" s="60" t="s">
        <v>239</v>
      </c>
      <c r="E17" s="60" t="s">
        <v>214</v>
      </c>
      <c r="F17" s="60" t="s">
        <v>215</v>
      </c>
      <c r="G17" s="69" t="s">
        <v>240</v>
      </c>
      <c r="H17" s="69" t="s">
        <v>241</v>
      </c>
      <c r="I17" s="68">
        <v>6</v>
      </c>
      <c r="J17" s="69" t="s">
        <v>242</v>
      </c>
      <c r="K17" s="68">
        <v>6</v>
      </c>
      <c r="L17" s="69"/>
      <c r="M17" s="82"/>
      <c r="N17" s="5">
        <f>Hodnocení!B31</f>
        <v>5</v>
      </c>
      <c r="O17" s="4">
        <f>Hodnocení!C31</f>
        <v>5</v>
      </c>
      <c r="P17" s="4">
        <f>Hodnocení!D31</f>
        <v>9</v>
      </c>
      <c r="Q17" s="4">
        <f>Hodnocení!E31</f>
        <v>1.4</v>
      </c>
      <c r="R17" s="4">
        <f>Hodnocení!F31</f>
        <v>1.4</v>
      </c>
      <c r="S17" s="6">
        <f>Hodnocení!G31</f>
        <v>37.239999999999995</v>
      </c>
      <c r="T17" s="1">
        <f>Hodnocení!H31</f>
        <v>0</v>
      </c>
      <c r="U17" s="2">
        <f>Hodnocení!I31</f>
        <v>0</v>
      </c>
      <c r="V17" s="2">
        <f>Hodnocení!J31</f>
        <v>0</v>
      </c>
      <c r="W17" s="4">
        <f>Hodnocení!K31</f>
        <v>1</v>
      </c>
      <c r="X17" s="4">
        <f>Hodnocení!L31</f>
        <v>1</v>
      </c>
      <c r="Y17" s="6">
        <f>Hodnocení!M31</f>
        <v>0</v>
      </c>
      <c r="Z17" s="1">
        <f>Hodnocení!N31</f>
        <v>5</v>
      </c>
      <c r="AA17" s="2">
        <f>Hodnocení!O31</f>
        <v>9</v>
      </c>
      <c r="AB17" s="2">
        <f>Hodnocení!P31</f>
        <v>4</v>
      </c>
      <c r="AC17" s="2">
        <f>Hodnocení!Q31</f>
        <v>7</v>
      </c>
      <c r="AD17" s="2">
        <f>Hodnocení!R31</f>
        <v>7</v>
      </c>
      <c r="AE17" s="4">
        <f>Hodnocení!S31</f>
        <v>1.2</v>
      </c>
      <c r="AF17" s="4">
        <f>Hodnocení!T31</f>
        <v>1.1</v>
      </c>
      <c r="AG17" s="6">
        <f>Hodnocení!U31</f>
        <v>42.24</v>
      </c>
      <c r="AH17" s="5">
        <f>Hodnocení!V31</f>
        <v>0</v>
      </c>
      <c r="AI17" s="4">
        <f>Hodnocení!W31</f>
        <v>0</v>
      </c>
      <c r="AJ17" s="4">
        <f>Hodnocení!X31</f>
        <v>0</v>
      </c>
      <c r="AK17" s="4">
        <f>Hodnocení!Y31</f>
        <v>1</v>
      </c>
      <c r="AL17" s="4">
        <f>Hodnocení!Z31</f>
        <v>1</v>
      </c>
      <c r="AM17" s="6">
        <f>Hodnocení!AA31</f>
        <v>0</v>
      </c>
      <c r="AN17" s="36">
        <f>Hodnocení!AB31</f>
        <v>79.47999999999999</v>
      </c>
      <c r="AO17" s="15">
        <f t="shared" si="1"/>
        <v>9</v>
      </c>
    </row>
    <row r="18" spans="1:41" s="8" customFormat="1" ht="13.5" thickBot="1">
      <c r="A18" s="29" t="s">
        <v>26</v>
      </c>
      <c r="B18" s="63" t="s">
        <v>221</v>
      </c>
      <c r="C18" s="64" t="s">
        <v>222</v>
      </c>
      <c r="D18" s="64" t="s">
        <v>223</v>
      </c>
      <c r="E18" s="64" t="s">
        <v>214</v>
      </c>
      <c r="F18" s="64" t="s">
        <v>215</v>
      </c>
      <c r="G18" s="94" t="s">
        <v>255</v>
      </c>
      <c r="H18" s="94" t="s">
        <v>256</v>
      </c>
      <c r="I18" s="84">
        <v>6</v>
      </c>
      <c r="J18" s="94" t="s">
        <v>257</v>
      </c>
      <c r="K18" s="84">
        <v>6</v>
      </c>
      <c r="L18" s="85"/>
      <c r="M18" s="87"/>
      <c r="N18" s="30">
        <f>Hodnocení!B37</f>
        <v>5</v>
      </c>
      <c r="O18" s="31">
        <f>Hodnocení!C37</f>
        <v>4</v>
      </c>
      <c r="P18" s="31">
        <f>Hodnocení!D37</f>
        <v>8</v>
      </c>
      <c r="Q18" s="31">
        <f>Hodnocení!E37</f>
        <v>1.3</v>
      </c>
      <c r="R18" s="31">
        <f>Hodnocení!F37</f>
        <v>1.4</v>
      </c>
      <c r="S18" s="32">
        <f>Hodnocení!G37</f>
        <v>30.94</v>
      </c>
      <c r="T18" s="33">
        <f>Hodnocení!H37</f>
        <v>0</v>
      </c>
      <c r="U18" s="34">
        <f>Hodnocení!I37</f>
        <v>0</v>
      </c>
      <c r="V18" s="34">
        <f>Hodnocení!J37</f>
        <v>0</v>
      </c>
      <c r="W18" s="31">
        <f>Hodnocení!K37</f>
        <v>1</v>
      </c>
      <c r="X18" s="31">
        <f>Hodnocení!L37</f>
        <v>1</v>
      </c>
      <c r="Y18" s="32">
        <f>Hodnocení!M37</f>
        <v>0</v>
      </c>
      <c r="Z18" s="33">
        <f>Hodnocení!N37</f>
        <v>3</v>
      </c>
      <c r="AA18" s="34">
        <f>Hodnocení!O37</f>
        <v>8</v>
      </c>
      <c r="AB18" s="34">
        <f>Hodnocení!P37</f>
        <v>3</v>
      </c>
      <c r="AC18" s="34">
        <f>Hodnocení!Q37</f>
        <v>3</v>
      </c>
      <c r="AD18" s="34">
        <f>Hodnocení!R37</f>
        <v>0</v>
      </c>
      <c r="AE18" s="31">
        <f>Hodnocení!S37</f>
        <v>1.3</v>
      </c>
      <c r="AF18" s="31">
        <f>Hodnocení!T37</f>
        <v>1.2</v>
      </c>
      <c r="AG18" s="32">
        <f>Hodnocení!U37</f>
        <v>26.52</v>
      </c>
      <c r="AH18" s="30">
        <f>Hodnocení!V37</f>
        <v>0</v>
      </c>
      <c r="AI18" s="31">
        <f>Hodnocení!W37</f>
        <v>0</v>
      </c>
      <c r="AJ18" s="31">
        <f>Hodnocení!X37</f>
        <v>0</v>
      </c>
      <c r="AK18" s="31">
        <f>Hodnocení!Y37</f>
        <v>1</v>
      </c>
      <c r="AL18" s="31">
        <f>Hodnocení!Z37</f>
        <v>1</v>
      </c>
      <c r="AM18" s="32">
        <f>Hodnocení!AA37</f>
        <v>0</v>
      </c>
      <c r="AN18" s="40">
        <f>Hodnocení!AB37</f>
        <v>57.46</v>
      </c>
      <c r="AO18" s="16">
        <f t="shared" si="1"/>
        <v>10</v>
      </c>
    </row>
    <row r="25" ht="12.75">
      <c r="AC25" s="8"/>
    </row>
    <row r="26" ht="12.75">
      <c r="AC26" s="8"/>
    </row>
    <row r="27" ht="12.75">
      <c r="AC27" s="8"/>
    </row>
    <row r="28" ht="12.75">
      <c r="AC28" s="8"/>
    </row>
    <row r="29" ht="12.75">
      <c r="AC29" s="8"/>
    </row>
    <row r="30" ht="12.75">
      <c r="AC30" s="8"/>
    </row>
    <row r="31" ht="12.75">
      <c r="AC31" s="8"/>
    </row>
    <row r="32" ht="12.75">
      <c r="AC32" s="8"/>
    </row>
    <row r="33" ht="12.75">
      <c r="AC33" s="8"/>
    </row>
    <row r="34" ht="12.75">
      <c r="AC34" s="8"/>
    </row>
    <row r="35" ht="12.75">
      <c r="AC35" s="8"/>
    </row>
    <row r="36" ht="12.75">
      <c r="AC36" s="8"/>
    </row>
    <row r="37" ht="12.75">
      <c r="AC37" s="8"/>
    </row>
    <row r="38" ht="12.75">
      <c r="AC38" s="8"/>
    </row>
    <row r="39" ht="12.75">
      <c r="AC39" s="8"/>
    </row>
    <row r="40" ht="12.75">
      <c r="AC40" s="8"/>
    </row>
    <row r="41" ht="12.75">
      <c r="AC41" s="8"/>
    </row>
  </sheetData>
  <sheetProtection/>
  <mergeCells count="13">
    <mergeCell ref="E1:E2"/>
    <mergeCell ref="F1:F2"/>
    <mergeCell ref="G1:M1"/>
    <mergeCell ref="A1:A2"/>
    <mergeCell ref="B1:B2"/>
    <mergeCell ref="C1:C2"/>
    <mergeCell ref="D1:D2"/>
    <mergeCell ref="AO1:AO2"/>
    <mergeCell ref="AH1:AM1"/>
    <mergeCell ref="AN1:AN2"/>
    <mergeCell ref="N1:S1"/>
    <mergeCell ref="T1:Y1"/>
    <mergeCell ref="Z1:AG1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41"/>
  <sheetViews>
    <sheetView tabSelected="1" zoomScale="75" zoomScaleNormal="75" zoomScalePageLayoutView="0" workbookViewId="0" topLeftCell="A1">
      <selection activeCell="E30" sqref="E30"/>
    </sheetView>
  </sheetViews>
  <sheetFormatPr defaultColWidth="9.00390625" defaultRowHeight="12.75"/>
  <cols>
    <col min="1" max="1" width="5.625" style="0" customWidth="1"/>
    <col min="2" max="2" width="33.125" style="0" bestFit="1" customWidth="1"/>
    <col min="3" max="3" width="17.375" style="0" customWidth="1"/>
    <col min="4" max="4" width="17.875" style="0" customWidth="1"/>
    <col min="5" max="5" width="13.875" style="0" customWidth="1"/>
    <col min="6" max="6" width="22.00390625" style="0" customWidth="1"/>
    <col min="7" max="8" width="20.875" style="0" bestFit="1" customWidth="1"/>
    <col min="9" max="9" width="6.75390625" style="0" bestFit="1" customWidth="1"/>
    <col min="10" max="10" width="19.375" style="0" bestFit="1" customWidth="1"/>
    <col min="11" max="11" width="5.25390625" style="0" bestFit="1" customWidth="1"/>
    <col min="12" max="12" width="15.375" style="0" bestFit="1" customWidth="1"/>
    <col min="13" max="13" width="7.25390625" style="0" bestFit="1" customWidth="1"/>
    <col min="14" max="14" width="5.75390625" style="0" customWidth="1"/>
    <col min="15" max="18" width="6.75390625" style="0" customWidth="1"/>
    <col min="19" max="19" width="5.25390625" style="0" customWidth="1"/>
    <col min="20" max="20" width="6.00390625" style="0" customWidth="1"/>
    <col min="21" max="21" width="7.25390625" style="0" customWidth="1"/>
    <col min="22" max="24" width="6.75390625" style="0" customWidth="1"/>
    <col min="25" max="25" width="5.25390625" style="0" customWidth="1"/>
    <col min="26" max="26" width="6.00390625" style="0" customWidth="1"/>
    <col min="27" max="27" width="7.25390625" style="0" customWidth="1"/>
    <col min="28" max="39" width="9.125" style="0" customWidth="1"/>
    <col min="41" max="41" width="7.125" style="0" customWidth="1"/>
  </cols>
  <sheetData>
    <row r="1" spans="1:41" ht="13.5" customHeight="1" thickBot="1">
      <c r="A1" s="145" t="s">
        <v>116</v>
      </c>
      <c r="B1" s="147" t="s">
        <v>117</v>
      </c>
      <c r="C1" s="147" t="s">
        <v>118</v>
      </c>
      <c r="D1" s="147" t="s">
        <v>119</v>
      </c>
      <c r="E1" s="141" t="s">
        <v>120</v>
      </c>
      <c r="F1" s="141" t="s">
        <v>121</v>
      </c>
      <c r="G1" s="143" t="s">
        <v>122</v>
      </c>
      <c r="H1" s="143"/>
      <c r="I1" s="143"/>
      <c r="J1" s="143"/>
      <c r="K1" s="143"/>
      <c r="L1" s="143"/>
      <c r="M1" s="144"/>
      <c r="N1" s="130" t="s">
        <v>1</v>
      </c>
      <c r="O1" s="131"/>
      <c r="P1" s="131"/>
      <c r="Q1" s="131"/>
      <c r="R1" s="131"/>
      <c r="S1" s="135"/>
      <c r="T1" s="130" t="s">
        <v>2</v>
      </c>
      <c r="U1" s="131"/>
      <c r="V1" s="131"/>
      <c r="W1" s="131"/>
      <c r="X1" s="131"/>
      <c r="Y1" s="136"/>
      <c r="Z1" s="130" t="s">
        <v>3</v>
      </c>
      <c r="AA1" s="131"/>
      <c r="AB1" s="131"/>
      <c r="AC1" s="131"/>
      <c r="AD1" s="131"/>
      <c r="AE1" s="131"/>
      <c r="AF1" s="131"/>
      <c r="AG1" s="136"/>
      <c r="AH1" s="130" t="s">
        <v>4</v>
      </c>
      <c r="AI1" s="131"/>
      <c r="AJ1" s="131"/>
      <c r="AK1" s="131"/>
      <c r="AL1" s="131"/>
      <c r="AM1" s="132"/>
      <c r="AN1" s="133" t="s">
        <v>9</v>
      </c>
      <c r="AO1" s="155" t="s">
        <v>81</v>
      </c>
    </row>
    <row r="2" spans="1:41" ht="13.5" thickBot="1">
      <c r="A2" s="146"/>
      <c r="B2" s="148"/>
      <c r="C2" s="148"/>
      <c r="D2" s="148"/>
      <c r="E2" s="142"/>
      <c r="F2" s="142"/>
      <c r="G2" s="97" t="s">
        <v>123</v>
      </c>
      <c r="H2" s="97" t="s">
        <v>124</v>
      </c>
      <c r="I2" s="98" t="s">
        <v>125</v>
      </c>
      <c r="J2" s="97" t="s">
        <v>126</v>
      </c>
      <c r="K2" s="98" t="s">
        <v>127</v>
      </c>
      <c r="L2" s="97" t="s">
        <v>128</v>
      </c>
      <c r="M2" s="99" t="s">
        <v>129</v>
      </c>
      <c r="N2" s="17" t="s">
        <v>7</v>
      </c>
      <c r="O2" s="18" t="s">
        <v>29</v>
      </c>
      <c r="P2" s="18" t="s">
        <v>31</v>
      </c>
      <c r="Q2" s="18" t="s">
        <v>5</v>
      </c>
      <c r="R2" s="19" t="s">
        <v>6</v>
      </c>
      <c r="S2" s="20" t="s">
        <v>9</v>
      </c>
      <c r="T2" s="17" t="s">
        <v>32</v>
      </c>
      <c r="U2" s="18" t="s">
        <v>8</v>
      </c>
      <c r="V2" s="18" t="s">
        <v>30</v>
      </c>
      <c r="W2" s="18" t="s">
        <v>5</v>
      </c>
      <c r="X2" s="18" t="s">
        <v>6</v>
      </c>
      <c r="Y2" s="20" t="s">
        <v>9</v>
      </c>
      <c r="Z2" s="17" t="s">
        <v>7</v>
      </c>
      <c r="AA2" s="18" t="s">
        <v>8</v>
      </c>
      <c r="AB2" s="18" t="s">
        <v>33</v>
      </c>
      <c r="AC2" s="18" t="s">
        <v>34</v>
      </c>
      <c r="AD2" s="18" t="s">
        <v>35</v>
      </c>
      <c r="AE2" s="18" t="s">
        <v>5</v>
      </c>
      <c r="AF2" s="18" t="s">
        <v>6</v>
      </c>
      <c r="AG2" s="20" t="s">
        <v>9</v>
      </c>
      <c r="AH2" s="17" t="s">
        <v>36</v>
      </c>
      <c r="AI2" s="18" t="s">
        <v>37</v>
      </c>
      <c r="AJ2" s="18" t="s">
        <v>38</v>
      </c>
      <c r="AK2" s="18" t="s">
        <v>5</v>
      </c>
      <c r="AL2" s="18" t="s">
        <v>6</v>
      </c>
      <c r="AM2" s="20" t="s">
        <v>9</v>
      </c>
      <c r="AN2" s="149"/>
      <c r="AO2" s="156"/>
    </row>
    <row r="3" spans="1:41" s="8" customFormat="1" ht="12.75">
      <c r="A3" s="95" t="s">
        <v>16</v>
      </c>
      <c r="B3" s="62" t="s">
        <v>264</v>
      </c>
      <c r="C3" s="62" t="s">
        <v>265</v>
      </c>
      <c r="D3" s="62" t="s">
        <v>266</v>
      </c>
      <c r="E3" s="62" t="s">
        <v>267</v>
      </c>
      <c r="F3" s="62" t="s">
        <v>268</v>
      </c>
      <c r="G3" s="77" t="s">
        <v>294</v>
      </c>
      <c r="H3" s="77" t="s">
        <v>295</v>
      </c>
      <c r="I3" s="96">
        <v>5</v>
      </c>
      <c r="J3" s="77" t="s">
        <v>296</v>
      </c>
      <c r="K3" s="96">
        <v>5</v>
      </c>
      <c r="L3" s="77"/>
      <c r="M3" s="76"/>
      <c r="N3" s="22">
        <f>Hodnocení!B9</f>
        <v>4</v>
      </c>
      <c r="O3" s="23">
        <f>Hodnocení!C9</f>
        <v>5</v>
      </c>
      <c r="P3" s="23">
        <f>Hodnocení!D9</f>
        <v>10</v>
      </c>
      <c r="Q3" s="23">
        <f>Hodnocení!E9</f>
        <v>1.6</v>
      </c>
      <c r="R3" s="23">
        <f>Hodnocení!F9</f>
        <v>1.7</v>
      </c>
      <c r="S3" s="24">
        <f>Hodnocení!G9</f>
        <v>51.68</v>
      </c>
      <c r="T3" s="25">
        <f>Hodnocení!H9</f>
        <v>9</v>
      </c>
      <c r="U3" s="26">
        <f>Hodnocení!I9</f>
        <v>5</v>
      </c>
      <c r="V3" s="26">
        <f>Hodnocení!J9</f>
        <v>14</v>
      </c>
      <c r="W3" s="23">
        <f>Hodnocení!K9</f>
        <v>1.4</v>
      </c>
      <c r="X3" s="23">
        <f>Hodnocení!L9</f>
        <v>1.5</v>
      </c>
      <c r="Y3" s="24">
        <f>Hodnocení!M9</f>
        <v>58.8</v>
      </c>
      <c r="Z3" s="25">
        <f>Hodnocení!N9</f>
        <v>5</v>
      </c>
      <c r="AA3" s="26">
        <f>Hodnocení!O9</f>
        <v>0</v>
      </c>
      <c r="AB3" s="26">
        <f>Hodnocení!P9</f>
        <v>0</v>
      </c>
      <c r="AC3" s="26">
        <f>Hodnocení!Q9</f>
        <v>0</v>
      </c>
      <c r="AD3" s="26">
        <f>Hodnocení!R9</f>
        <v>0</v>
      </c>
      <c r="AE3" s="23">
        <f>Hodnocení!S9</f>
        <v>1.2</v>
      </c>
      <c r="AF3" s="23">
        <f>Hodnocení!T9</f>
        <v>1.2</v>
      </c>
      <c r="AG3" s="24">
        <f>Hodnocení!U9</f>
        <v>7.199999999999999</v>
      </c>
      <c r="AH3" s="22">
        <f>Hodnocení!V9</f>
        <v>9</v>
      </c>
      <c r="AI3" s="23">
        <f>Hodnocení!W9</f>
        <v>0</v>
      </c>
      <c r="AJ3" s="23">
        <f>Hodnocení!X9</f>
        <v>0</v>
      </c>
      <c r="AK3" s="23">
        <f>Hodnocení!Y9</f>
        <v>1.2</v>
      </c>
      <c r="AL3" s="23">
        <f>Hodnocení!Z9</f>
        <v>1.1</v>
      </c>
      <c r="AM3" s="24">
        <f>Hodnocení!AA9</f>
        <v>11.879999999999999</v>
      </c>
      <c r="AN3" s="39">
        <f>Hodnocení!AB9</f>
        <v>129.56</v>
      </c>
      <c r="AO3" s="28">
        <f aca="true" t="shared" si="0" ref="AO3:AO11">RANK(AN3,$AN$3:$AN$11)</f>
        <v>1</v>
      </c>
    </row>
    <row r="4" spans="1:41" s="8" customFormat="1" ht="12.75">
      <c r="A4" s="3" t="s">
        <v>17</v>
      </c>
      <c r="B4" s="60" t="s">
        <v>264</v>
      </c>
      <c r="C4" s="60" t="s">
        <v>265</v>
      </c>
      <c r="D4" s="60" t="s">
        <v>266</v>
      </c>
      <c r="E4" s="60" t="s">
        <v>267</v>
      </c>
      <c r="F4" s="60" t="s">
        <v>268</v>
      </c>
      <c r="G4" s="69" t="s">
        <v>297</v>
      </c>
      <c r="H4" s="69" t="s">
        <v>297</v>
      </c>
      <c r="I4" s="68">
        <v>5</v>
      </c>
      <c r="J4" s="69"/>
      <c r="K4" s="70"/>
      <c r="L4" s="69"/>
      <c r="M4" s="70"/>
      <c r="N4" s="5">
        <f>Hodnocení!B10</f>
        <v>4</v>
      </c>
      <c r="O4" s="4">
        <f>Hodnocení!C10</f>
        <v>5</v>
      </c>
      <c r="P4" s="4">
        <f>Hodnocení!D10</f>
        <v>9</v>
      </c>
      <c r="Q4" s="4">
        <f>Hodnocení!E10</f>
        <v>1.7</v>
      </c>
      <c r="R4" s="4">
        <f>Hodnocení!F10</f>
        <v>1.7</v>
      </c>
      <c r="S4" s="6">
        <f>Hodnocení!G10</f>
        <v>52.019999999999996</v>
      </c>
      <c r="T4" s="1">
        <f>Hodnocení!H10</f>
        <v>10</v>
      </c>
      <c r="U4" s="2">
        <f>Hodnocení!I10</f>
        <v>9</v>
      </c>
      <c r="V4" s="2">
        <f>Hodnocení!J10</f>
        <v>6</v>
      </c>
      <c r="W4" s="4">
        <f>Hodnocení!K10</f>
        <v>1.5</v>
      </c>
      <c r="X4" s="4">
        <f>Hodnocení!L10</f>
        <v>1.6</v>
      </c>
      <c r="Y4" s="6">
        <f>Hodnocení!M10</f>
        <v>60</v>
      </c>
      <c r="Z4" s="1">
        <f>Hodnocení!N10</f>
        <v>0</v>
      </c>
      <c r="AA4" s="2">
        <f>Hodnocení!O10</f>
        <v>0</v>
      </c>
      <c r="AB4" s="2">
        <f>Hodnocení!P10</f>
        <v>0</v>
      </c>
      <c r="AC4" s="2">
        <f>Hodnocení!Q10</f>
        <v>0</v>
      </c>
      <c r="AD4" s="2">
        <f>Hodnocení!R10</f>
        <v>0</v>
      </c>
      <c r="AE4" s="4">
        <f>Hodnocení!S10</f>
        <v>1</v>
      </c>
      <c r="AF4" s="4">
        <f>Hodnocení!T10</f>
        <v>1</v>
      </c>
      <c r="AG4" s="6">
        <f>Hodnocení!U10</f>
        <v>0</v>
      </c>
      <c r="AH4" s="5">
        <f>Hodnocení!V10</f>
        <v>0</v>
      </c>
      <c r="AI4" s="4">
        <f>Hodnocení!W10</f>
        <v>0</v>
      </c>
      <c r="AJ4" s="4">
        <f>Hodnocení!X10</f>
        <v>0</v>
      </c>
      <c r="AK4" s="4">
        <f>Hodnocení!Y10</f>
        <v>1</v>
      </c>
      <c r="AL4" s="4">
        <f>Hodnocení!Z10</f>
        <v>1</v>
      </c>
      <c r="AM4" s="6">
        <f>Hodnocení!AA10</f>
        <v>0</v>
      </c>
      <c r="AN4" s="36">
        <f>Hodnocení!AB10</f>
        <v>112.02</v>
      </c>
      <c r="AO4" s="15">
        <f t="shared" si="0"/>
        <v>2</v>
      </c>
    </row>
    <row r="5" spans="1:41" s="8" customFormat="1" ht="12.75">
      <c r="A5" s="3" t="s">
        <v>54</v>
      </c>
      <c r="B5" s="60" t="s">
        <v>308</v>
      </c>
      <c r="C5" s="60" t="s">
        <v>309</v>
      </c>
      <c r="D5" s="60" t="s">
        <v>310</v>
      </c>
      <c r="E5" s="60" t="s">
        <v>214</v>
      </c>
      <c r="F5" s="60" t="s">
        <v>268</v>
      </c>
      <c r="G5" s="102" t="s">
        <v>311</v>
      </c>
      <c r="H5" s="102" t="s">
        <v>311</v>
      </c>
      <c r="I5" s="70"/>
      <c r="J5" s="69"/>
      <c r="K5" s="70"/>
      <c r="L5" s="69"/>
      <c r="M5" s="70"/>
      <c r="N5" s="5">
        <f>Hodnocení!B28</f>
        <v>4</v>
      </c>
      <c r="O5" s="4">
        <f>Hodnocení!C28</f>
        <v>4</v>
      </c>
      <c r="P5" s="4">
        <f>Hodnocení!D28</f>
        <v>9</v>
      </c>
      <c r="Q5" s="4">
        <f>Hodnocení!E28</f>
        <v>1.3</v>
      </c>
      <c r="R5" s="4">
        <f>Hodnocení!F28</f>
        <v>1.3</v>
      </c>
      <c r="S5" s="6">
        <f>Hodnocení!G28</f>
        <v>28.730000000000004</v>
      </c>
      <c r="T5" s="1">
        <f>Hodnocení!H28</f>
        <v>10</v>
      </c>
      <c r="U5" s="2">
        <f>Hodnocení!I28</f>
        <v>8</v>
      </c>
      <c r="V5" s="2">
        <f>Hodnocení!J28</f>
        <v>0</v>
      </c>
      <c r="W5" s="4">
        <f>Hodnocení!K28</f>
        <v>1.1</v>
      </c>
      <c r="X5" s="4">
        <f>Hodnocení!L28</f>
        <v>1.2</v>
      </c>
      <c r="Y5" s="6">
        <f>Hodnocení!M28</f>
        <v>23.76</v>
      </c>
      <c r="Z5" s="1">
        <f>Hodnocení!N28</f>
        <v>5</v>
      </c>
      <c r="AA5" s="2">
        <f>Hodnocení!O28</f>
        <v>9</v>
      </c>
      <c r="AB5" s="2">
        <f>Hodnocení!P28</f>
        <v>4</v>
      </c>
      <c r="AC5" s="2">
        <f>Hodnocení!Q28</f>
        <v>0</v>
      </c>
      <c r="AD5" s="2">
        <f>Hodnocení!R28</f>
        <v>0</v>
      </c>
      <c r="AE5" s="4">
        <f>Hodnocení!S28</f>
        <v>1.3</v>
      </c>
      <c r="AF5" s="4">
        <f>Hodnocení!T28</f>
        <v>1.2</v>
      </c>
      <c r="AG5" s="6">
        <f>Hodnocení!U28</f>
        <v>28.080000000000002</v>
      </c>
      <c r="AH5" s="5">
        <f>Hodnocení!V28</f>
        <v>10</v>
      </c>
      <c r="AI5" s="4">
        <f>Hodnocení!W28</f>
        <v>0</v>
      </c>
      <c r="AJ5" s="4">
        <f>Hodnocení!X28</f>
        <v>0</v>
      </c>
      <c r="AK5" s="4">
        <f>Hodnocení!Y28</f>
        <v>1</v>
      </c>
      <c r="AL5" s="4">
        <f>Hodnocení!Z28</f>
        <v>1.2</v>
      </c>
      <c r="AM5" s="6">
        <f>Hodnocení!AA28</f>
        <v>12</v>
      </c>
      <c r="AN5" s="36">
        <f>Hodnocení!AB28</f>
        <v>92.57000000000001</v>
      </c>
      <c r="AO5" s="15">
        <f t="shared" si="0"/>
        <v>3</v>
      </c>
    </row>
    <row r="6" spans="1:41" s="8" customFormat="1" ht="12.75">
      <c r="A6" s="3" t="s">
        <v>55</v>
      </c>
      <c r="B6" s="60" t="s">
        <v>308</v>
      </c>
      <c r="C6" s="60" t="s">
        <v>309</v>
      </c>
      <c r="D6" s="60" t="s">
        <v>310</v>
      </c>
      <c r="E6" s="60" t="s">
        <v>214</v>
      </c>
      <c r="F6" s="60" t="s">
        <v>268</v>
      </c>
      <c r="G6" s="102" t="s">
        <v>312</v>
      </c>
      <c r="H6" s="102" t="s">
        <v>312</v>
      </c>
      <c r="I6" s="70"/>
      <c r="J6" s="69"/>
      <c r="K6" s="70"/>
      <c r="L6" s="69"/>
      <c r="M6" s="70"/>
      <c r="N6" s="5">
        <f>Hodnocení!B29</f>
        <v>5</v>
      </c>
      <c r="O6" s="4">
        <f>Hodnocení!C29</f>
        <v>5</v>
      </c>
      <c r="P6" s="4">
        <f>Hodnocení!D29</f>
        <v>6</v>
      </c>
      <c r="Q6" s="4">
        <f>Hodnocení!E29</f>
        <v>1.4</v>
      </c>
      <c r="R6" s="4">
        <f>Hodnocení!F29</f>
        <v>1.4</v>
      </c>
      <c r="S6" s="6">
        <f>Hodnocení!G29</f>
        <v>31.359999999999996</v>
      </c>
      <c r="T6" s="1">
        <f>Hodnocení!H29</f>
        <v>8</v>
      </c>
      <c r="U6" s="2">
        <f>Hodnocení!I29</f>
        <v>8</v>
      </c>
      <c r="V6" s="2">
        <f>Hodnocení!J29</f>
        <v>0</v>
      </c>
      <c r="W6" s="4">
        <f>Hodnocení!K29</f>
        <v>1.1</v>
      </c>
      <c r="X6" s="4">
        <f>Hodnocení!L29</f>
        <v>1.2</v>
      </c>
      <c r="Y6" s="6">
        <f>Hodnocení!M29</f>
        <v>21.12</v>
      </c>
      <c r="Z6" s="1">
        <f>Hodnocení!N29</f>
        <v>5</v>
      </c>
      <c r="AA6" s="2">
        <f>Hodnocení!O29</f>
        <v>9</v>
      </c>
      <c r="AB6" s="2">
        <f>Hodnocení!P29</f>
        <v>5</v>
      </c>
      <c r="AC6" s="2">
        <f>Hodnocení!Q29</f>
        <v>0</v>
      </c>
      <c r="AD6" s="2">
        <f>Hodnocení!R29</f>
        <v>0</v>
      </c>
      <c r="AE6" s="4">
        <f>Hodnocení!S29</f>
        <v>1.2</v>
      </c>
      <c r="AF6" s="4">
        <f>Hodnocení!T29</f>
        <v>1.1</v>
      </c>
      <c r="AG6" s="6">
        <f>Hodnocení!U29</f>
        <v>25.080000000000002</v>
      </c>
      <c r="AH6" s="5">
        <f>Hodnocení!V29</f>
        <v>2</v>
      </c>
      <c r="AI6" s="4">
        <f>Hodnocení!W29</f>
        <v>0</v>
      </c>
      <c r="AJ6" s="4">
        <f>Hodnocení!X29</f>
        <v>0</v>
      </c>
      <c r="AK6" s="4">
        <f>Hodnocení!Y29</f>
        <v>1</v>
      </c>
      <c r="AL6" s="4">
        <f>Hodnocení!Z29</f>
        <v>1.1</v>
      </c>
      <c r="AM6" s="6">
        <f>Hodnocení!AA29</f>
        <v>2.2</v>
      </c>
      <c r="AN6" s="36">
        <f>Hodnocení!AB29</f>
        <v>79.76</v>
      </c>
      <c r="AO6" s="15">
        <f t="shared" si="0"/>
        <v>4</v>
      </c>
    </row>
    <row r="7" spans="1:41" s="8" customFormat="1" ht="12.75">
      <c r="A7" s="3" t="s">
        <v>18</v>
      </c>
      <c r="B7" s="60" t="s">
        <v>264</v>
      </c>
      <c r="C7" s="60" t="s">
        <v>265</v>
      </c>
      <c r="D7" s="60" t="s">
        <v>266</v>
      </c>
      <c r="E7" s="60" t="s">
        <v>267</v>
      </c>
      <c r="F7" s="60" t="s">
        <v>268</v>
      </c>
      <c r="G7" s="69" t="s">
        <v>298</v>
      </c>
      <c r="H7" s="69" t="s">
        <v>298</v>
      </c>
      <c r="I7" s="68">
        <v>5</v>
      </c>
      <c r="J7" s="69"/>
      <c r="K7" s="70"/>
      <c r="L7" s="69"/>
      <c r="M7" s="70"/>
      <c r="N7" s="5">
        <f>Hodnocení!B11</f>
        <v>5</v>
      </c>
      <c r="O7" s="4">
        <f>Hodnocení!C11</f>
        <v>5</v>
      </c>
      <c r="P7" s="4">
        <f>Hodnocení!D11</f>
        <v>9</v>
      </c>
      <c r="Q7" s="4">
        <f>Hodnocení!E11</f>
        <v>1.2</v>
      </c>
      <c r="R7" s="4">
        <f>Hodnocení!F11</f>
        <v>1.6</v>
      </c>
      <c r="S7" s="6">
        <f>Hodnocení!G11</f>
        <v>36.480000000000004</v>
      </c>
      <c r="T7" s="1">
        <f>Hodnocení!H11</f>
        <v>10</v>
      </c>
      <c r="U7" s="2">
        <f>Hodnocení!I11</f>
        <v>9</v>
      </c>
      <c r="V7" s="2">
        <f>Hodnocení!J11</f>
        <v>0</v>
      </c>
      <c r="W7" s="4">
        <f>Hodnocení!K11</f>
        <v>1.1</v>
      </c>
      <c r="X7" s="4">
        <f>Hodnocení!L11</f>
        <v>1.3</v>
      </c>
      <c r="Y7" s="6">
        <f>Hodnocení!M11</f>
        <v>27.170000000000005</v>
      </c>
      <c r="Z7" s="1">
        <f>Hodnocení!N11</f>
        <v>4</v>
      </c>
      <c r="AA7" s="2">
        <f>Hodnocení!O11</f>
        <v>0</v>
      </c>
      <c r="AB7" s="2">
        <f>Hodnocení!P11</f>
        <v>0</v>
      </c>
      <c r="AC7" s="2">
        <f>Hodnocení!Q11</f>
        <v>0</v>
      </c>
      <c r="AD7" s="2">
        <f>Hodnocení!R11</f>
        <v>0</v>
      </c>
      <c r="AE7" s="4">
        <f>Hodnocení!S11</f>
        <v>1.2</v>
      </c>
      <c r="AF7" s="4">
        <f>Hodnocení!T11</f>
        <v>1.2</v>
      </c>
      <c r="AG7" s="6">
        <f>Hodnocení!U11</f>
        <v>5.76</v>
      </c>
      <c r="AH7" s="5">
        <f>Hodnocení!V11</f>
        <v>0</v>
      </c>
      <c r="AI7" s="4">
        <f>Hodnocení!W11</f>
        <v>0</v>
      </c>
      <c r="AJ7" s="4">
        <f>Hodnocení!X11</f>
        <v>0</v>
      </c>
      <c r="AK7" s="4">
        <f>Hodnocení!Y11</f>
        <v>1</v>
      </c>
      <c r="AL7" s="4">
        <f>Hodnocení!Z11</f>
        <v>1</v>
      </c>
      <c r="AM7" s="6">
        <f>Hodnocení!AA11</f>
        <v>0</v>
      </c>
      <c r="AN7" s="36">
        <f>Hodnocení!AB11</f>
        <v>69.41000000000001</v>
      </c>
      <c r="AO7" s="15">
        <f t="shared" si="0"/>
        <v>5</v>
      </c>
    </row>
    <row r="8" spans="1:41" s="8" customFormat="1" ht="12.75">
      <c r="A8" s="3" t="s">
        <v>56</v>
      </c>
      <c r="B8" s="60" t="s">
        <v>308</v>
      </c>
      <c r="C8" s="60" t="s">
        <v>309</v>
      </c>
      <c r="D8" s="60" t="s">
        <v>310</v>
      </c>
      <c r="E8" s="60" t="s">
        <v>214</v>
      </c>
      <c r="F8" s="60" t="s">
        <v>268</v>
      </c>
      <c r="G8" s="102" t="s">
        <v>313</v>
      </c>
      <c r="H8" s="102" t="s">
        <v>314</v>
      </c>
      <c r="I8" s="70"/>
      <c r="J8" s="102" t="s">
        <v>315</v>
      </c>
      <c r="K8" s="70"/>
      <c r="L8" s="69"/>
      <c r="M8" s="70"/>
      <c r="N8" s="5">
        <f>Hodnocení!B30</f>
        <v>1</v>
      </c>
      <c r="O8" s="4">
        <f>Hodnocení!C30</f>
        <v>5</v>
      </c>
      <c r="P8" s="4">
        <f>Hodnocení!D30</f>
        <v>0</v>
      </c>
      <c r="Q8" s="4">
        <f>Hodnocení!E30</f>
        <v>1.2</v>
      </c>
      <c r="R8" s="4">
        <f>Hodnocení!F30</f>
        <v>1.2</v>
      </c>
      <c r="S8" s="6">
        <f>Hodnocení!G30</f>
        <v>8.639999999999999</v>
      </c>
      <c r="T8" s="1">
        <f>Hodnocení!H30</f>
        <v>10</v>
      </c>
      <c r="U8" s="2">
        <f>Hodnocení!I30</f>
        <v>0</v>
      </c>
      <c r="V8" s="2">
        <f>Hodnocení!J30</f>
        <v>0</v>
      </c>
      <c r="W8" s="4">
        <f>Hodnocení!K30</f>
        <v>1</v>
      </c>
      <c r="X8" s="4">
        <f>Hodnocení!L30</f>
        <v>1</v>
      </c>
      <c r="Y8" s="6">
        <f>Hodnocení!M30</f>
        <v>10</v>
      </c>
      <c r="Z8" s="1">
        <f>Hodnocení!N30</f>
        <v>3</v>
      </c>
      <c r="AA8" s="2">
        <f>Hodnocení!O30</f>
        <v>8</v>
      </c>
      <c r="AB8" s="2">
        <f>Hodnocení!P30</f>
        <v>3</v>
      </c>
      <c r="AC8" s="2">
        <f>Hodnocení!Q30</f>
        <v>0</v>
      </c>
      <c r="AD8" s="2">
        <f>Hodnocení!R30</f>
        <v>0</v>
      </c>
      <c r="AE8" s="4">
        <f>Hodnocení!S30</f>
        <v>1.1</v>
      </c>
      <c r="AF8" s="4">
        <f>Hodnocení!T30</f>
        <v>1.1</v>
      </c>
      <c r="AG8" s="6">
        <f>Hodnocení!U30</f>
        <v>16.940000000000005</v>
      </c>
      <c r="AH8" s="5">
        <f>Hodnocení!V30</f>
        <v>0</v>
      </c>
      <c r="AI8" s="4">
        <f>Hodnocení!W30</f>
        <v>0</v>
      </c>
      <c r="AJ8" s="4">
        <f>Hodnocení!X30</f>
        <v>0</v>
      </c>
      <c r="AK8" s="4">
        <f>Hodnocení!Y30</f>
        <v>1</v>
      </c>
      <c r="AL8" s="4">
        <f>Hodnocení!Z30</f>
        <v>1</v>
      </c>
      <c r="AM8" s="6">
        <f>Hodnocení!AA30</f>
        <v>0</v>
      </c>
      <c r="AN8" s="36">
        <f>Hodnocení!AB30</f>
        <v>35.580000000000005</v>
      </c>
      <c r="AO8" s="15">
        <f t="shared" si="0"/>
        <v>6</v>
      </c>
    </row>
    <row r="9" spans="1:41" s="8" customFormat="1" ht="12.75">
      <c r="A9" s="3" t="s">
        <v>39</v>
      </c>
      <c r="B9" s="60" t="s">
        <v>276</v>
      </c>
      <c r="C9" s="60" t="s">
        <v>277</v>
      </c>
      <c r="D9" s="60" t="s">
        <v>278</v>
      </c>
      <c r="E9" s="60" t="s">
        <v>87</v>
      </c>
      <c r="F9" s="60" t="s">
        <v>268</v>
      </c>
      <c r="G9" s="67" t="s">
        <v>302</v>
      </c>
      <c r="H9" s="67" t="s">
        <v>303</v>
      </c>
      <c r="I9" s="68">
        <v>4</v>
      </c>
      <c r="J9" s="69" t="s">
        <v>304</v>
      </c>
      <c r="K9" s="70">
        <v>4</v>
      </c>
      <c r="L9" s="69"/>
      <c r="M9" s="70"/>
      <c r="N9" s="5">
        <f>Hodnocení!B13</f>
        <v>3</v>
      </c>
      <c r="O9" s="4">
        <f>Hodnocení!C13</f>
        <v>4</v>
      </c>
      <c r="P9" s="4">
        <f>Hodnocení!D13</f>
        <v>2</v>
      </c>
      <c r="Q9" s="4">
        <f>Hodnocení!E13</f>
        <v>1.3</v>
      </c>
      <c r="R9" s="4">
        <f>Hodnocení!F13</f>
        <v>1.4</v>
      </c>
      <c r="S9" s="6">
        <f>Hodnocení!G13</f>
        <v>16.38</v>
      </c>
      <c r="T9" s="1">
        <f>Hodnocení!H13</f>
        <v>9</v>
      </c>
      <c r="U9" s="2">
        <f>Hodnocení!I13</f>
        <v>0</v>
      </c>
      <c r="V9" s="2">
        <f>Hodnocení!J13</f>
        <v>0</v>
      </c>
      <c r="W9" s="4">
        <f>Hodnocení!K13</f>
        <v>1.1</v>
      </c>
      <c r="X9" s="4">
        <f>Hodnocení!L13</f>
        <v>1</v>
      </c>
      <c r="Y9" s="6">
        <f>Hodnocení!M13</f>
        <v>9.9</v>
      </c>
      <c r="Z9" s="1">
        <f>Hodnocení!N13</f>
        <v>5</v>
      </c>
      <c r="AA9" s="2">
        <f>Hodnocení!O13</f>
        <v>0</v>
      </c>
      <c r="AB9" s="2">
        <f>Hodnocení!P13</f>
        <v>0</v>
      </c>
      <c r="AC9" s="2">
        <f>Hodnocení!Q13</f>
        <v>0</v>
      </c>
      <c r="AD9" s="2">
        <f>Hodnocení!R13</f>
        <v>0</v>
      </c>
      <c r="AE9" s="4">
        <f>Hodnocení!S13</f>
        <v>1</v>
      </c>
      <c r="AF9" s="4">
        <f>Hodnocení!T13</f>
        <v>1.1</v>
      </c>
      <c r="AG9" s="6">
        <f>Hodnocení!U13</f>
        <v>5.5</v>
      </c>
      <c r="AH9" s="5">
        <f>Hodnocení!V13</f>
        <v>0</v>
      </c>
      <c r="AI9" s="4">
        <f>Hodnocení!W13</f>
        <v>0</v>
      </c>
      <c r="AJ9" s="4">
        <f>Hodnocení!X13</f>
        <v>0</v>
      </c>
      <c r="AK9" s="4">
        <f>Hodnocení!Y13</f>
        <v>1</v>
      </c>
      <c r="AL9" s="4">
        <f>Hodnocení!Z13</f>
        <v>1</v>
      </c>
      <c r="AM9" s="6">
        <f>Hodnocení!AA13</f>
        <v>0</v>
      </c>
      <c r="AN9" s="36">
        <f>Hodnocení!AB13</f>
        <v>31.78</v>
      </c>
      <c r="AO9" s="15">
        <f t="shared" si="0"/>
        <v>7</v>
      </c>
    </row>
    <row r="10" spans="1:41" s="8" customFormat="1" ht="12.75">
      <c r="A10" s="3" t="s">
        <v>40</v>
      </c>
      <c r="B10" s="60" t="s">
        <v>276</v>
      </c>
      <c r="C10" s="60" t="s">
        <v>277</v>
      </c>
      <c r="D10" s="60" t="s">
        <v>278</v>
      </c>
      <c r="E10" s="60" t="s">
        <v>87</v>
      </c>
      <c r="F10" s="60" t="s">
        <v>268</v>
      </c>
      <c r="G10" s="67" t="s">
        <v>305</v>
      </c>
      <c r="H10" s="67" t="s">
        <v>306</v>
      </c>
      <c r="I10" s="68">
        <v>4</v>
      </c>
      <c r="J10" s="69" t="s">
        <v>307</v>
      </c>
      <c r="K10" s="70">
        <v>4</v>
      </c>
      <c r="L10" s="69"/>
      <c r="M10" s="70"/>
      <c r="N10" s="9">
        <f>Hodnocení!B14</f>
        <v>0</v>
      </c>
      <c r="O10" s="10">
        <f>Hodnocení!C14</f>
        <v>0</v>
      </c>
      <c r="P10" s="10">
        <f>Hodnocení!D14</f>
        <v>0</v>
      </c>
      <c r="Q10" s="4">
        <f>Hodnocení!E14</f>
        <v>1</v>
      </c>
      <c r="R10" s="4">
        <f>Hodnocení!F14</f>
        <v>1</v>
      </c>
      <c r="S10" s="6">
        <f>Hodnocení!G14</f>
        <v>0</v>
      </c>
      <c r="T10" s="13">
        <f>Hodnocení!H14</f>
        <v>9</v>
      </c>
      <c r="U10" s="14">
        <f>Hodnocení!I14</f>
        <v>0</v>
      </c>
      <c r="V10" s="14">
        <f>Hodnocení!J14</f>
        <v>0</v>
      </c>
      <c r="W10" s="4">
        <f>Hodnocení!K14</f>
        <v>1</v>
      </c>
      <c r="X10" s="4">
        <f>Hodnocení!L14</f>
        <v>1.2</v>
      </c>
      <c r="Y10" s="11">
        <f>Hodnocení!M14</f>
        <v>10.799999999999999</v>
      </c>
      <c r="Z10" s="13">
        <f>Hodnocení!N14</f>
        <v>0</v>
      </c>
      <c r="AA10" s="14">
        <f>Hodnocení!O14</f>
        <v>8</v>
      </c>
      <c r="AB10" s="14">
        <f>Hodnocení!P14</f>
        <v>4</v>
      </c>
      <c r="AC10" s="14">
        <f>Hodnocení!Q14</f>
        <v>0</v>
      </c>
      <c r="AD10" s="14">
        <f>Hodnocení!R14</f>
        <v>0</v>
      </c>
      <c r="AE10" s="4">
        <f>Hodnocení!S14</f>
        <v>1.1</v>
      </c>
      <c r="AF10" s="4">
        <f>Hodnocení!T14</f>
        <v>1</v>
      </c>
      <c r="AG10" s="6">
        <f>Hodnocení!U14</f>
        <v>13.200000000000001</v>
      </c>
      <c r="AH10" s="9">
        <f>Hodnocení!V14</f>
        <v>3</v>
      </c>
      <c r="AI10" s="10">
        <f>Hodnocení!W14</f>
        <v>0</v>
      </c>
      <c r="AJ10" s="10">
        <f>Hodnocení!X14</f>
        <v>0</v>
      </c>
      <c r="AK10" s="4">
        <f>Hodnocení!Y14</f>
        <v>1</v>
      </c>
      <c r="AL10" s="4">
        <f>Hodnocení!Z14</f>
        <v>1.1</v>
      </c>
      <c r="AM10" s="11">
        <f>Hodnocení!AA14</f>
        <v>3.3000000000000003</v>
      </c>
      <c r="AN10" s="38">
        <f>Hodnocení!AB14</f>
        <v>27.3</v>
      </c>
      <c r="AO10" s="15">
        <f t="shared" si="0"/>
        <v>8</v>
      </c>
    </row>
    <row r="11" spans="1:41" s="8" customFormat="1" ht="13.5" thickBot="1">
      <c r="A11" s="29" t="s">
        <v>19</v>
      </c>
      <c r="B11" s="90" t="s">
        <v>299</v>
      </c>
      <c r="C11" s="90" t="s">
        <v>300</v>
      </c>
      <c r="D11" s="90" t="s">
        <v>285</v>
      </c>
      <c r="E11" s="90" t="s">
        <v>267</v>
      </c>
      <c r="F11" s="90" t="s">
        <v>268</v>
      </c>
      <c r="G11" s="91" t="s">
        <v>301</v>
      </c>
      <c r="H11" s="91" t="s">
        <v>301</v>
      </c>
      <c r="I11" s="92">
        <v>2</v>
      </c>
      <c r="J11" s="100"/>
      <c r="K11" s="92"/>
      <c r="L11" s="100"/>
      <c r="M11" s="92"/>
      <c r="N11" s="30">
        <f>Hodnocení!B12</f>
        <v>3</v>
      </c>
      <c r="O11" s="31">
        <f>Hodnocení!C12</f>
        <v>5</v>
      </c>
      <c r="P11" s="31">
        <f>Hodnocení!D12</f>
        <v>3</v>
      </c>
      <c r="Q11" s="31">
        <f>Hodnocení!E12</f>
        <v>1.1</v>
      </c>
      <c r="R11" s="31">
        <f>Hodnocení!F12</f>
        <v>1.1</v>
      </c>
      <c r="S11" s="32">
        <f>Hodnocení!G12</f>
        <v>13.310000000000002</v>
      </c>
      <c r="T11" s="33">
        <f>Hodnocení!H12</f>
        <v>0</v>
      </c>
      <c r="U11" s="34">
        <f>Hodnocení!I12</f>
        <v>0</v>
      </c>
      <c r="V11" s="34">
        <f>Hodnocení!J12</f>
        <v>0</v>
      </c>
      <c r="W11" s="31">
        <f>Hodnocení!K12</f>
        <v>1</v>
      </c>
      <c r="X11" s="31">
        <f>Hodnocení!L12</f>
        <v>1</v>
      </c>
      <c r="Y11" s="32">
        <f>Hodnocení!M12</f>
        <v>0</v>
      </c>
      <c r="Z11" s="33">
        <f>Hodnocení!N12</f>
        <v>5</v>
      </c>
      <c r="AA11" s="34">
        <f>Hodnocení!O12</f>
        <v>2</v>
      </c>
      <c r="AB11" s="34">
        <f>Hodnocení!P12</f>
        <v>0</v>
      </c>
      <c r="AC11" s="34">
        <f>Hodnocení!Q12</f>
        <v>0</v>
      </c>
      <c r="AD11" s="34">
        <f>Hodnocení!R12</f>
        <v>0</v>
      </c>
      <c r="AE11" s="31">
        <f>Hodnocení!S12</f>
        <v>1.1</v>
      </c>
      <c r="AF11" s="31">
        <f>Hodnocení!T12</f>
        <v>1.1</v>
      </c>
      <c r="AG11" s="32">
        <f>Hodnocení!U12</f>
        <v>8.470000000000002</v>
      </c>
      <c r="AH11" s="30">
        <f>Hodnocení!V12</f>
        <v>0</v>
      </c>
      <c r="AI11" s="31">
        <f>Hodnocení!W12</f>
        <v>0</v>
      </c>
      <c r="AJ11" s="31">
        <f>Hodnocení!X12</f>
        <v>0</v>
      </c>
      <c r="AK11" s="31">
        <f>Hodnocení!Y12</f>
        <v>1</v>
      </c>
      <c r="AL11" s="31">
        <f>Hodnocení!Z12</f>
        <v>1</v>
      </c>
      <c r="AM11" s="32">
        <f>Hodnocení!AA12</f>
        <v>0</v>
      </c>
      <c r="AN11" s="40">
        <f>Hodnocení!AB12</f>
        <v>21.780000000000005</v>
      </c>
      <c r="AO11" s="16">
        <f t="shared" si="0"/>
        <v>9</v>
      </c>
    </row>
    <row r="12" spans="1:41" s="8" customFormat="1" ht="12.75">
      <c r="A12" s="21" t="s">
        <v>61</v>
      </c>
      <c r="B12" s="56" t="s">
        <v>276</v>
      </c>
      <c r="C12" s="57" t="s">
        <v>277</v>
      </c>
      <c r="D12" s="57" t="s">
        <v>278</v>
      </c>
      <c r="E12" s="57" t="s">
        <v>87</v>
      </c>
      <c r="F12" s="57" t="s">
        <v>268</v>
      </c>
      <c r="G12" s="78" t="s">
        <v>279</v>
      </c>
      <c r="H12" s="78" t="s">
        <v>280</v>
      </c>
      <c r="I12" s="79">
        <v>8</v>
      </c>
      <c r="J12" s="78" t="s">
        <v>281</v>
      </c>
      <c r="K12" s="79">
        <v>8</v>
      </c>
      <c r="L12" s="78" t="s">
        <v>282</v>
      </c>
      <c r="M12" s="103">
        <v>9</v>
      </c>
      <c r="N12" s="22">
        <f>Hodnocení!B44</f>
        <v>5</v>
      </c>
      <c r="O12" s="23">
        <f>Hodnocení!C44</f>
        <v>5</v>
      </c>
      <c r="P12" s="23">
        <f>Hodnocení!D44</f>
        <v>10</v>
      </c>
      <c r="Q12" s="23">
        <f>Hodnocení!E44</f>
        <v>1.6</v>
      </c>
      <c r="R12" s="23">
        <f>Hodnocení!F44</f>
        <v>1.6</v>
      </c>
      <c r="S12" s="24">
        <f>Hodnocení!G44</f>
        <v>51.2</v>
      </c>
      <c r="T12" s="25">
        <f>Hodnocení!H44</f>
        <v>10</v>
      </c>
      <c r="U12" s="26">
        <f>Hodnocení!I44</f>
        <v>10</v>
      </c>
      <c r="V12" s="23">
        <f>Hodnocení!J44</f>
        <v>15</v>
      </c>
      <c r="W12" s="23">
        <f>Hodnocení!K44</f>
        <v>1.9</v>
      </c>
      <c r="X12" s="23">
        <f>Hodnocení!L44</f>
        <v>1.9</v>
      </c>
      <c r="Y12" s="24">
        <f>Hodnocení!M44</f>
        <v>126.35</v>
      </c>
      <c r="Z12" s="25">
        <f>Hodnocení!N44</f>
        <v>5</v>
      </c>
      <c r="AA12" s="26">
        <f>Hodnocení!O44</f>
        <v>10</v>
      </c>
      <c r="AB12" s="26">
        <f>Hodnocení!P44</f>
        <v>5</v>
      </c>
      <c r="AC12" s="26">
        <f>Hodnocení!Q44</f>
        <v>10</v>
      </c>
      <c r="AD12" s="26">
        <f>Hodnocení!R44</f>
        <v>15</v>
      </c>
      <c r="AE12" s="23">
        <f>Hodnocení!S44</f>
        <v>1.5</v>
      </c>
      <c r="AF12" s="23">
        <f>Hodnocení!T44</f>
        <v>1.7</v>
      </c>
      <c r="AG12" s="24">
        <f>Hodnocení!U44</f>
        <v>114.75</v>
      </c>
      <c r="AH12" s="22">
        <f>Hodnocení!V44</f>
        <v>15</v>
      </c>
      <c r="AI12" s="23">
        <f>Hodnocení!W44</f>
        <v>15</v>
      </c>
      <c r="AJ12" s="23">
        <f>Hodnocení!X44</f>
        <v>17</v>
      </c>
      <c r="AK12" s="23">
        <f>Hodnocení!Y44</f>
        <v>1.7</v>
      </c>
      <c r="AL12" s="23">
        <f>Hodnocení!Z44</f>
        <v>1.6</v>
      </c>
      <c r="AM12" s="24">
        <f>Hodnocení!AA44</f>
        <v>127.83999999999999</v>
      </c>
      <c r="AN12" s="39">
        <f>Hodnocení!AB44</f>
        <v>420.14</v>
      </c>
      <c r="AO12" s="105">
        <f aca="true" t="shared" si="1" ref="AO12:AO18">RANK(AN12,$AN$12:$AN$18)</f>
        <v>1</v>
      </c>
    </row>
    <row r="13" spans="1:41" s="8" customFormat="1" ht="12.75">
      <c r="A13" s="3" t="s">
        <v>58</v>
      </c>
      <c r="B13" s="59" t="s">
        <v>264</v>
      </c>
      <c r="C13" s="60" t="s">
        <v>265</v>
      </c>
      <c r="D13" s="60" t="s">
        <v>266</v>
      </c>
      <c r="E13" s="60" t="s">
        <v>267</v>
      </c>
      <c r="F13" s="60" t="s">
        <v>268</v>
      </c>
      <c r="G13" s="69" t="s">
        <v>269</v>
      </c>
      <c r="H13" s="67" t="s">
        <v>270</v>
      </c>
      <c r="I13" s="68">
        <v>8</v>
      </c>
      <c r="J13" s="69" t="s">
        <v>271</v>
      </c>
      <c r="K13" s="68">
        <v>8</v>
      </c>
      <c r="L13" s="69" t="s">
        <v>272</v>
      </c>
      <c r="M13" s="83">
        <v>8</v>
      </c>
      <c r="N13" s="5">
        <f>Hodnocení!B41</f>
        <v>5</v>
      </c>
      <c r="O13" s="4">
        <f>Hodnocení!C41</f>
        <v>5</v>
      </c>
      <c r="P13" s="4">
        <f>Hodnocení!D41</f>
        <v>10</v>
      </c>
      <c r="Q13" s="4">
        <f>Hodnocení!E41</f>
        <v>1.9</v>
      </c>
      <c r="R13" s="4">
        <f>Hodnocení!F41</f>
        <v>1.9</v>
      </c>
      <c r="S13" s="6">
        <f>Hodnocení!G41</f>
        <v>72.2</v>
      </c>
      <c r="T13" s="1">
        <f>Hodnocení!H41</f>
        <v>10</v>
      </c>
      <c r="U13" s="2">
        <f>Hodnocení!I41</f>
        <v>0</v>
      </c>
      <c r="V13" s="2">
        <f>Hodnocení!J41</f>
        <v>0</v>
      </c>
      <c r="W13" s="4">
        <f>Hodnocení!K41</f>
        <v>1.2</v>
      </c>
      <c r="X13" s="4">
        <f>Hodnocení!L41</f>
        <v>1.2</v>
      </c>
      <c r="Y13" s="6">
        <f>Hodnocení!M41</f>
        <v>14.399999999999999</v>
      </c>
      <c r="Z13" s="1">
        <f>Hodnocení!N41</f>
        <v>5</v>
      </c>
      <c r="AA13" s="2">
        <f>Hodnocení!O41</f>
        <v>10</v>
      </c>
      <c r="AB13" s="2">
        <f>Hodnocení!P41</f>
        <v>2</v>
      </c>
      <c r="AC13" s="2">
        <f>Hodnocení!Q41</f>
        <v>10</v>
      </c>
      <c r="AD13" s="2">
        <f>Hodnocení!R41</f>
        <v>0</v>
      </c>
      <c r="AE13" s="4">
        <f>Hodnocení!S41</f>
        <v>1.5</v>
      </c>
      <c r="AF13" s="4">
        <f>Hodnocení!T41</f>
        <v>1.7</v>
      </c>
      <c r="AG13" s="6">
        <f>Hodnocení!U41</f>
        <v>68.85</v>
      </c>
      <c r="AH13" s="5">
        <f>Hodnocení!V41</f>
        <v>15</v>
      </c>
      <c r="AI13" s="4">
        <f>Hodnocení!W41</f>
        <v>0</v>
      </c>
      <c r="AJ13" s="4">
        <f>Hodnocení!X41</f>
        <v>0</v>
      </c>
      <c r="AK13" s="4">
        <f>Hodnocení!Y41</f>
        <v>1.6</v>
      </c>
      <c r="AL13" s="4">
        <f>Hodnocení!Z41</f>
        <v>1.4</v>
      </c>
      <c r="AM13" s="6">
        <f>Hodnocení!AA41</f>
        <v>33.599999999999994</v>
      </c>
      <c r="AN13" s="36">
        <f>Hodnocení!AB41</f>
        <v>189.04999999999998</v>
      </c>
      <c r="AO13" s="15">
        <f t="shared" si="1"/>
        <v>2</v>
      </c>
    </row>
    <row r="14" spans="1:41" s="8" customFormat="1" ht="12.75">
      <c r="A14" s="3" t="s">
        <v>59</v>
      </c>
      <c r="B14" s="59" t="s">
        <v>264</v>
      </c>
      <c r="C14" s="60" t="s">
        <v>265</v>
      </c>
      <c r="D14" s="60" t="s">
        <v>266</v>
      </c>
      <c r="E14" s="60" t="s">
        <v>267</v>
      </c>
      <c r="F14" s="60" t="s">
        <v>268</v>
      </c>
      <c r="G14" s="69" t="s">
        <v>269</v>
      </c>
      <c r="H14" s="67" t="s">
        <v>273</v>
      </c>
      <c r="I14" s="68">
        <v>8</v>
      </c>
      <c r="J14" s="69" t="s">
        <v>274</v>
      </c>
      <c r="K14" s="68">
        <v>9</v>
      </c>
      <c r="L14" s="69"/>
      <c r="M14" s="82"/>
      <c r="N14" s="5">
        <f>Hodnocení!B42</f>
        <v>0</v>
      </c>
      <c r="O14" s="4">
        <f>Hodnocení!C42</f>
        <v>0</v>
      </c>
      <c r="P14" s="4">
        <f>Hodnocení!D42</f>
        <v>0</v>
      </c>
      <c r="Q14" s="4">
        <f>Hodnocení!E42</f>
        <v>1</v>
      </c>
      <c r="R14" s="4">
        <f>Hodnocení!F42</f>
        <v>1</v>
      </c>
      <c r="S14" s="6">
        <f>Hodnocení!G42</f>
        <v>0</v>
      </c>
      <c r="T14" s="1">
        <f>Hodnocení!H42</f>
        <v>10</v>
      </c>
      <c r="U14" s="2">
        <f>Hodnocení!I42</f>
        <v>4</v>
      </c>
      <c r="V14" s="2">
        <f>Hodnocení!J42</f>
        <v>0</v>
      </c>
      <c r="W14" s="4">
        <f>Hodnocení!K42</f>
        <v>1.1</v>
      </c>
      <c r="X14" s="4">
        <f>Hodnocení!L42</f>
        <v>1.2</v>
      </c>
      <c r="Y14" s="6">
        <f>Hodnocení!M42</f>
        <v>18.48</v>
      </c>
      <c r="Z14" s="1">
        <f>Hodnocení!N42</f>
        <v>3</v>
      </c>
      <c r="AA14" s="2">
        <f>Hodnocení!O42</f>
        <v>7</v>
      </c>
      <c r="AB14" s="2">
        <f>Hodnocení!P42</f>
        <v>0</v>
      </c>
      <c r="AC14" s="2">
        <f>Hodnocení!Q42</f>
        <v>3</v>
      </c>
      <c r="AD14" s="2">
        <f>Hodnocení!R42</f>
        <v>1</v>
      </c>
      <c r="AE14" s="4">
        <f>Hodnocení!S42</f>
        <v>1.4</v>
      </c>
      <c r="AF14" s="4">
        <f>Hodnocení!T42</f>
        <v>1.3</v>
      </c>
      <c r="AG14" s="6">
        <f>Hodnocení!U42</f>
        <v>25.479999999999997</v>
      </c>
      <c r="AH14" s="5">
        <f>Hodnocení!V42</f>
        <v>15</v>
      </c>
      <c r="AI14" s="4">
        <f>Hodnocení!W42</f>
        <v>15</v>
      </c>
      <c r="AJ14" s="4">
        <f>Hodnocení!X42</f>
        <v>20</v>
      </c>
      <c r="AK14" s="4">
        <f>Hodnocení!Y42</f>
        <v>1.7</v>
      </c>
      <c r="AL14" s="4">
        <f>Hodnocení!Z42</f>
        <v>1.4</v>
      </c>
      <c r="AM14" s="6">
        <f>Hodnocení!AA42</f>
        <v>118.99999999999999</v>
      </c>
      <c r="AN14" s="36">
        <f>Hodnocení!AB42</f>
        <v>162.95999999999998</v>
      </c>
      <c r="AO14" s="15">
        <f t="shared" si="1"/>
        <v>3</v>
      </c>
    </row>
    <row r="15" spans="1:41" s="8" customFormat="1" ht="12.75">
      <c r="A15" s="3" t="s">
        <v>62</v>
      </c>
      <c r="B15" s="59" t="s">
        <v>283</v>
      </c>
      <c r="C15" s="60" t="s">
        <v>284</v>
      </c>
      <c r="D15" s="60" t="s">
        <v>285</v>
      </c>
      <c r="E15" s="60" t="s">
        <v>267</v>
      </c>
      <c r="F15" s="60" t="s">
        <v>268</v>
      </c>
      <c r="G15" s="67" t="s">
        <v>286</v>
      </c>
      <c r="H15" s="104" t="s">
        <v>287</v>
      </c>
      <c r="I15" s="101">
        <v>8</v>
      </c>
      <c r="J15" s="104" t="s">
        <v>288</v>
      </c>
      <c r="K15" s="68">
        <v>8</v>
      </c>
      <c r="L15" s="69"/>
      <c r="M15" s="82"/>
      <c r="N15" s="5">
        <f>Hodnocení!B45</f>
        <v>5</v>
      </c>
      <c r="O15" s="4">
        <f>Hodnocení!C45</f>
        <v>5</v>
      </c>
      <c r="P15" s="4">
        <f>Hodnocení!D45</f>
        <v>10</v>
      </c>
      <c r="Q15" s="4">
        <f>Hodnocení!E45</f>
        <v>1.5</v>
      </c>
      <c r="R15" s="4">
        <f>Hodnocení!F45</f>
        <v>1.9</v>
      </c>
      <c r="S15" s="6">
        <f>Hodnocení!G45</f>
        <v>57</v>
      </c>
      <c r="T15" s="1">
        <f>Hodnocení!H45</f>
        <v>9</v>
      </c>
      <c r="U15" s="2">
        <f>Hodnocení!I45</f>
        <v>8</v>
      </c>
      <c r="V15" s="2">
        <f>Hodnocení!J45</f>
        <v>0</v>
      </c>
      <c r="W15" s="4">
        <f>Hodnocení!K45</f>
        <v>1.2</v>
      </c>
      <c r="X15" s="4">
        <f>Hodnocení!L45</f>
        <v>1.4</v>
      </c>
      <c r="Y15" s="6">
        <f>Hodnocení!M45</f>
        <v>28.559999999999995</v>
      </c>
      <c r="Z15" s="1">
        <f>Hodnocení!N45</f>
        <v>5</v>
      </c>
      <c r="AA15" s="2">
        <f>Hodnocení!O45</f>
        <v>9</v>
      </c>
      <c r="AB15" s="2">
        <f>Hodnocení!P45</f>
        <v>4</v>
      </c>
      <c r="AC15" s="2">
        <f>Hodnocení!Q45</f>
        <v>7</v>
      </c>
      <c r="AD15" s="2">
        <f>Hodnocení!R45</f>
        <v>5</v>
      </c>
      <c r="AE15" s="4">
        <f>Hodnocení!S45</f>
        <v>1.2</v>
      </c>
      <c r="AF15" s="4">
        <f>Hodnocení!T45</f>
        <v>1.5</v>
      </c>
      <c r="AG15" s="6">
        <f>Hodnocení!U45</f>
        <v>54</v>
      </c>
      <c r="AH15" s="5">
        <f>Hodnocení!V45</f>
        <v>0</v>
      </c>
      <c r="AI15" s="4">
        <f>Hodnocení!W45</f>
        <v>0</v>
      </c>
      <c r="AJ15" s="4">
        <f>Hodnocení!X45</f>
        <v>0</v>
      </c>
      <c r="AK15" s="4">
        <f>Hodnocení!Y45</f>
        <v>1</v>
      </c>
      <c r="AL15" s="4">
        <f>Hodnocení!Z45</f>
        <v>1</v>
      </c>
      <c r="AM15" s="6">
        <f>Hodnocení!AA45</f>
        <v>0</v>
      </c>
      <c r="AN15" s="36">
        <f>Hodnocení!AB45</f>
        <v>139.56</v>
      </c>
      <c r="AO15" s="15">
        <f t="shared" si="1"/>
        <v>4</v>
      </c>
    </row>
    <row r="16" spans="1:41" s="8" customFormat="1" ht="12.75">
      <c r="A16" s="3" t="s">
        <v>63</v>
      </c>
      <c r="B16" s="59" t="s">
        <v>283</v>
      </c>
      <c r="C16" s="60" t="s">
        <v>284</v>
      </c>
      <c r="D16" s="60" t="s">
        <v>285</v>
      </c>
      <c r="E16" s="60" t="s">
        <v>267</v>
      </c>
      <c r="F16" s="60" t="s">
        <v>268</v>
      </c>
      <c r="G16" s="67" t="s">
        <v>289</v>
      </c>
      <c r="H16" s="104" t="s">
        <v>290</v>
      </c>
      <c r="I16" s="101">
        <v>8</v>
      </c>
      <c r="J16" s="104" t="s">
        <v>291</v>
      </c>
      <c r="K16" s="68">
        <v>8</v>
      </c>
      <c r="L16" s="69"/>
      <c r="M16" s="82"/>
      <c r="N16" s="5">
        <f>Hodnocení!B46</f>
        <v>3</v>
      </c>
      <c r="O16" s="4">
        <f>Hodnocení!C46</f>
        <v>4</v>
      </c>
      <c r="P16" s="4">
        <f>Hodnocení!D46</f>
        <v>3</v>
      </c>
      <c r="Q16" s="4">
        <f>Hodnocení!E46</f>
        <v>1.5</v>
      </c>
      <c r="R16" s="4">
        <f>Hodnocení!F46</f>
        <v>1.8</v>
      </c>
      <c r="S16" s="6">
        <f>Hodnocení!G46</f>
        <v>27</v>
      </c>
      <c r="T16" s="1">
        <f>Hodnocení!H46</f>
        <v>10</v>
      </c>
      <c r="U16" s="2">
        <f>Hodnocení!I46</f>
        <v>0</v>
      </c>
      <c r="V16" s="2">
        <f>Hodnocení!J46</f>
        <v>0</v>
      </c>
      <c r="W16" s="4">
        <f>Hodnocení!K46</f>
        <v>1.1</v>
      </c>
      <c r="X16" s="4">
        <f>Hodnocení!L46</f>
        <v>1.2</v>
      </c>
      <c r="Y16" s="6">
        <f>Hodnocení!M46</f>
        <v>13.2</v>
      </c>
      <c r="Z16" s="1">
        <f>Hodnocení!N46</f>
        <v>4</v>
      </c>
      <c r="AA16" s="2">
        <f>Hodnocení!O46</f>
        <v>7</v>
      </c>
      <c r="AB16" s="2">
        <f>Hodnocení!P46</f>
        <v>0</v>
      </c>
      <c r="AC16" s="2">
        <f>Hodnocení!Q46</f>
        <v>0</v>
      </c>
      <c r="AD16" s="2">
        <f>Hodnocení!R46</f>
        <v>0</v>
      </c>
      <c r="AE16" s="4">
        <f>Hodnocení!S46</f>
        <v>1.2</v>
      </c>
      <c r="AF16" s="4">
        <f>Hodnocení!T46</f>
        <v>1.2</v>
      </c>
      <c r="AG16" s="6">
        <f>Hodnocení!U46</f>
        <v>15.839999999999998</v>
      </c>
      <c r="AH16" s="5">
        <f>Hodnocení!V46</f>
        <v>0</v>
      </c>
      <c r="AI16" s="4">
        <f>Hodnocení!W46</f>
        <v>0</v>
      </c>
      <c r="AJ16" s="4">
        <f>Hodnocení!X46</f>
        <v>0</v>
      </c>
      <c r="AK16" s="4">
        <f>Hodnocení!Y46</f>
        <v>1</v>
      </c>
      <c r="AL16" s="4">
        <f>Hodnocení!Z46</f>
        <v>1</v>
      </c>
      <c r="AM16" s="6">
        <f>Hodnocení!AA46</f>
        <v>0</v>
      </c>
      <c r="AN16" s="36">
        <f>Hodnocení!AB46</f>
        <v>56.04</v>
      </c>
      <c r="AO16" s="15">
        <f t="shared" si="1"/>
        <v>5</v>
      </c>
    </row>
    <row r="17" spans="1:41" s="8" customFormat="1" ht="12.75">
      <c r="A17" s="3" t="s">
        <v>64</v>
      </c>
      <c r="B17" s="59" t="s">
        <v>283</v>
      </c>
      <c r="C17" s="60" t="s">
        <v>284</v>
      </c>
      <c r="D17" s="60" t="s">
        <v>285</v>
      </c>
      <c r="E17" s="60" t="s">
        <v>267</v>
      </c>
      <c r="F17" s="60" t="s">
        <v>268</v>
      </c>
      <c r="G17" s="67" t="s">
        <v>292</v>
      </c>
      <c r="H17" s="67" t="s">
        <v>293</v>
      </c>
      <c r="I17" s="68">
        <v>8</v>
      </c>
      <c r="J17" s="69"/>
      <c r="K17" s="70"/>
      <c r="L17" s="69"/>
      <c r="M17" s="82"/>
      <c r="N17" s="5">
        <f>Hodnocení!B47</f>
        <v>4</v>
      </c>
      <c r="O17" s="4">
        <f>Hodnocení!C47</f>
        <v>3</v>
      </c>
      <c r="P17" s="4">
        <f>Hodnocení!D47</f>
        <v>3</v>
      </c>
      <c r="Q17" s="4">
        <f>Hodnocení!E47</f>
        <v>1.2</v>
      </c>
      <c r="R17" s="4">
        <f>Hodnocení!F47</f>
        <v>1.2</v>
      </c>
      <c r="S17" s="6">
        <f>Hodnocení!G47</f>
        <v>14.399999999999999</v>
      </c>
      <c r="T17" s="1">
        <f>Hodnocení!H47</f>
        <v>2</v>
      </c>
      <c r="U17" s="2">
        <f>Hodnocení!I47</f>
        <v>0</v>
      </c>
      <c r="V17" s="2">
        <f>Hodnocení!J47</f>
        <v>0</v>
      </c>
      <c r="W17" s="4">
        <f>Hodnocení!K47</f>
        <v>1</v>
      </c>
      <c r="X17" s="4">
        <f>Hodnocení!L47</f>
        <v>1.1</v>
      </c>
      <c r="Y17" s="6">
        <f>Hodnocení!M47</f>
        <v>2.2</v>
      </c>
      <c r="Z17" s="1">
        <f>Hodnocení!N47</f>
        <v>5</v>
      </c>
      <c r="AA17" s="2">
        <f>Hodnocení!O47</f>
        <v>0</v>
      </c>
      <c r="AB17" s="2">
        <f>Hodnocení!P47</f>
        <v>0</v>
      </c>
      <c r="AC17" s="2">
        <f>Hodnocení!Q47</f>
        <v>0</v>
      </c>
      <c r="AD17" s="2">
        <f>Hodnocení!R47</f>
        <v>0</v>
      </c>
      <c r="AE17" s="4">
        <f>Hodnocení!S47</f>
        <v>1.1</v>
      </c>
      <c r="AF17" s="4">
        <f>Hodnocení!T47</f>
        <v>1.2</v>
      </c>
      <c r="AG17" s="6">
        <f>Hodnocení!U47</f>
        <v>6.6</v>
      </c>
      <c r="AH17" s="5">
        <f>Hodnocení!V47</f>
        <v>0</v>
      </c>
      <c r="AI17" s="4">
        <f>Hodnocení!W47</f>
        <v>0</v>
      </c>
      <c r="AJ17" s="4">
        <f>Hodnocení!X47</f>
        <v>0</v>
      </c>
      <c r="AK17" s="4">
        <f>Hodnocení!Y47</f>
        <v>1</v>
      </c>
      <c r="AL17" s="4">
        <f>Hodnocení!Z47</f>
        <v>1</v>
      </c>
      <c r="AM17" s="6">
        <f>Hodnocení!AA47</f>
        <v>0</v>
      </c>
      <c r="AN17" s="36">
        <f>Hodnocení!AB47</f>
        <v>23.199999999999996</v>
      </c>
      <c r="AO17" s="15">
        <f t="shared" si="1"/>
        <v>6</v>
      </c>
    </row>
    <row r="18" spans="1:41" s="8" customFormat="1" ht="13.5" thickBot="1">
      <c r="A18" s="29" t="s">
        <v>60</v>
      </c>
      <c r="B18" s="63" t="s">
        <v>264</v>
      </c>
      <c r="C18" s="64" t="s">
        <v>265</v>
      </c>
      <c r="D18" s="64" t="s">
        <v>266</v>
      </c>
      <c r="E18" s="64" t="s">
        <v>267</v>
      </c>
      <c r="F18" s="64" t="s">
        <v>268</v>
      </c>
      <c r="G18" s="94" t="s">
        <v>275</v>
      </c>
      <c r="H18" s="94" t="s">
        <v>275</v>
      </c>
      <c r="I18" s="84">
        <v>6</v>
      </c>
      <c r="J18" s="85"/>
      <c r="K18" s="86"/>
      <c r="L18" s="85"/>
      <c r="M18" s="87"/>
      <c r="N18" s="30">
        <f>Hodnocení!B43</f>
        <v>0</v>
      </c>
      <c r="O18" s="31">
        <f>Hodnocení!C43</f>
        <v>0</v>
      </c>
      <c r="P18" s="31">
        <f>Hodnocení!D43</f>
        <v>0</v>
      </c>
      <c r="Q18" s="31">
        <f>Hodnocení!E43</f>
        <v>1</v>
      </c>
      <c r="R18" s="31">
        <f>Hodnocení!F43</f>
        <v>1</v>
      </c>
      <c r="S18" s="32">
        <f>Hodnocení!G43</f>
        <v>0</v>
      </c>
      <c r="T18" s="33">
        <f>Hodnocení!H43</f>
        <v>0</v>
      </c>
      <c r="U18" s="34">
        <f>Hodnocení!I43</f>
        <v>0</v>
      </c>
      <c r="V18" s="34">
        <f>Hodnocení!J43</f>
        <v>0</v>
      </c>
      <c r="W18" s="31">
        <f>Hodnocení!K43</f>
        <v>1</v>
      </c>
      <c r="X18" s="31">
        <f>Hodnocení!L43</f>
        <v>1</v>
      </c>
      <c r="Y18" s="32">
        <f>Hodnocení!M43</f>
        <v>0</v>
      </c>
      <c r="Z18" s="33">
        <f>Hodnocení!N43</f>
        <v>3</v>
      </c>
      <c r="AA18" s="34">
        <f>Hodnocení!O43</f>
        <v>10</v>
      </c>
      <c r="AB18" s="34">
        <f>Hodnocení!P43</f>
        <v>0</v>
      </c>
      <c r="AC18" s="34">
        <f>Hodnocení!Q43</f>
        <v>0</v>
      </c>
      <c r="AD18" s="34">
        <f>Hodnocení!R43</f>
        <v>0</v>
      </c>
      <c r="AE18" s="31">
        <f>Hodnocení!S43</f>
        <v>1.2</v>
      </c>
      <c r="AF18" s="31">
        <f>Hodnocení!T43</f>
        <v>1.2</v>
      </c>
      <c r="AG18" s="32">
        <f>Hodnocení!U43</f>
        <v>18.72</v>
      </c>
      <c r="AH18" s="30">
        <f>Hodnocení!V43</f>
        <v>0</v>
      </c>
      <c r="AI18" s="31">
        <f>Hodnocení!W43</f>
        <v>0</v>
      </c>
      <c r="AJ18" s="31">
        <f>Hodnocení!X43</f>
        <v>0</v>
      </c>
      <c r="AK18" s="31">
        <f>Hodnocení!Y43</f>
        <v>1</v>
      </c>
      <c r="AL18" s="31">
        <f>Hodnocení!Z43</f>
        <v>1</v>
      </c>
      <c r="AM18" s="32">
        <f>Hodnocení!AA43</f>
        <v>0</v>
      </c>
      <c r="AN18" s="40">
        <f>Hodnocení!AB43</f>
        <v>18.72</v>
      </c>
      <c r="AO18" s="16">
        <f t="shared" si="1"/>
        <v>7</v>
      </c>
    </row>
    <row r="25" ht="12.75">
      <c r="AC25" s="8"/>
    </row>
    <row r="26" ht="12.75">
      <c r="AC26" s="8"/>
    </row>
    <row r="27" ht="12.75">
      <c r="AC27" s="8"/>
    </row>
    <row r="28" ht="12.75">
      <c r="AC28" s="8"/>
    </row>
    <row r="29" ht="12.75">
      <c r="AC29" s="8"/>
    </row>
    <row r="30" ht="12.75">
      <c r="AC30" s="8"/>
    </row>
    <row r="31" ht="12.75">
      <c r="AC31" s="8"/>
    </row>
    <row r="32" ht="12.75">
      <c r="AC32" s="8"/>
    </row>
    <row r="33" ht="12.75">
      <c r="AC33" s="8"/>
    </row>
    <row r="34" ht="12.75">
      <c r="AC34" s="8"/>
    </row>
    <row r="35" ht="12.75">
      <c r="AC35" s="8"/>
    </row>
    <row r="36" ht="12.75">
      <c r="AC36" s="8"/>
    </row>
    <row r="37" ht="12.75">
      <c r="AC37" s="8"/>
    </row>
    <row r="38" ht="12.75">
      <c r="AC38" s="8"/>
    </row>
    <row r="39" ht="12.75">
      <c r="AC39" s="8"/>
    </row>
    <row r="40" ht="12.75">
      <c r="AC40" s="8"/>
    </row>
    <row r="41" ht="12.75">
      <c r="AC41" s="8"/>
    </row>
  </sheetData>
  <sheetProtection/>
  <mergeCells count="13">
    <mergeCell ref="E1:E2"/>
    <mergeCell ref="F1:F2"/>
    <mergeCell ref="G1:M1"/>
    <mergeCell ref="A1:A2"/>
    <mergeCell ref="B1:B2"/>
    <mergeCell ref="C1:C2"/>
    <mergeCell ref="D1:D2"/>
    <mergeCell ref="AO1:AO2"/>
    <mergeCell ref="AH1:AM1"/>
    <mergeCell ref="AN1:AN2"/>
    <mergeCell ref="N1:S1"/>
    <mergeCell ref="T1:Y1"/>
    <mergeCell ref="Z1:AG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Zuzana Kocíková</dc:creator>
  <cp:keywords/>
  <dc:description/>
  <cp:lastModifiedBy>Jiří Sumbal</cp:lastModifiedBy>
  <cp:lastPrinted>2007-04-10T07:53:41Z</cp:lastPrinted>
  <dcterms:created xsi:type="dcterms:W3CDTF">2005-04-27T09:21:14Z</dcterms:created>
  <dcterms:modified xsi:type="dcterms:W3CDTF">2007-04-10T16:22:40Z</dcterms:modified>
  <cp:category/>
  <cp:version/>
  <cp:contentType/>
  <cp:contentStatus/>
</cp:coreProperties>
</file>